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sheets>
    <sheet name="Welcome" sheetId="1" state="visible" r:id="rId1"/>
    <sheet name="Ranking - Template" sheetId="2" state="visible" r:id="rId2"/>
    <sheet name="History" sheetId="3" state="visible" r:id="rId3"/>
  </sheets>
  <definedNames/>
  <calcPr calcId="124519" fullCalcOnLoad="1"/>
</workbook>
</file>

<file path=xl/styles.xml><?xml version="1.0" encoding="utf-8"?>
<styleSheet xmlns="http://schemas.openxmlformats.org/spreadsheetml/2006/main">
  <numFmts count="3">
    <numFmt numFmtId="164" formatCode="d mmmm"/>
    <numFmt numFmtId="165" formatCode="+0.00;-0.00;0.00"/>
    <numFmt numFmtId="166" formatCode="yyyy-mm-dd"/>
  </numFmts>
  <fonts count="25">
    <font>
      <name val="Arial"/>
      <color rgb="FF000000"/>
      <sz val="10"/>
      <scheme val="minor"/>
    </font>
    <font>
      <name val="Arial"/>
      <color rgb="FFFFFFFF"/>
      <sz val="18"/>
      <scheme val="minor"/>
    </font>
    <font>
      <name val="Arial"/>
      <color theme="1"/>
      <scheme val="minor"/>
    </font>
    <font>
      <name val="Arial"/>
      <b val="1"/>
      <color theme="1"/>
      <scheme val="minor"/>
    </font>
    <font>
      <name val="Calibri"/>
      <b val="1"/>
      <color theme="1"/>
      <sz val="12"/>
    </font>
    <font>
      <color rgb="FF0000FF"/>
      <u val="single"/>
    </font>
    <font>
      <name val="Calibri"/>
      <color theme="1"/>
      <sz val="12"/>
    </font>
    <font>
      <name val="Calibri"/>
      <color theme="1"/>
      <sz val="11"/>
    </font>
    <font>
      <name val="Calibri"/>
      <b val="1"/>
      <i val="1"/>
      <color theme="1"/>
      <sz val="12"/>
    </font>
    <font>
      <name val="Calibri"/>
      <color rgb="FF666666"/>
      <sz val="11"/>
    </font>
    <font>
      <name val="Calibri"/>
      <b val="1"/>
      <i val="1"/>
      <color rgb="FF990000"/>
      <sz val="16"/>
    </font>
    <font>
      <name val="Calibri"/>
      <b val="1"/>
      <color theme="1"/>
      <sz val="11"/>
    </font>
    <font>
      <name val="Calibri"/>
      <b val="1"/>
      <sz val="12"/>
    </font>
    <font>
      <name val="Calibri"/>
      <sz val="11"/>
    </font>
    <font>
      <name val="Calibri"/>
      <b val="1"/>
      <sz val="14"/>
    </font>
    <font>
      <name val="Calibri"/>
      <b val="1"/>
      <sz val="11"/>
    </font>
    <font>
      <name val="Calibri"/>
      <i val="1"/>
      <sz val="11"/>
    </font>
    <font>
      <name val="Calibri"/>
      <b val="1"/>
      <color rgb="FF990000"/>
      <sz val="16"/>
    </font>
    <font>
      <name val="Calibri"/>
      <i val="1"/>
      <sz val="10"/>
    </font>
    <font>
      <name val="Calibri"/>
      <b val="1"/>
      <sz val="18"/>
    </font>
    <font>
      <name val="Calibri"/>
      <color rgb="FF444444"/>
      <sz val="11"/>
    </font>
    <font>
      <name val="Calibri"/>
      <color rgb="FF999999"/>
      <sz val="9"/>
    </font>
    <font>
      <name val="Calibri"/>
      <b val="1"/>
      <color rgb="FF999999"/>
      <sz val="9"/>
    </font>
    <font>
      <name val="Calibri"/>
      <i val="1"/>
      <color rgb="FF999999"/>
      <sz val="9"/>
    </font>
    <font>
      <name val="Arial"/>
    </font>
  </fonts>
  <fills count="21">
    <fill>
      <patternFill/>
    </fill>
    <fill>
      <patternFill patternType="lightGray"/>
    </fill>
    <fill>
      <patternFill patternType="solid">
        <fgColor rgb="FFA61C00"/>
        <bgColor rgb="FFA61C00"/>
      </patternFill>
    </fill>
    <fill>
      <patternFill patternType="solid">
        <fgColor rgb="FFEA9999"/>
        <bgColor rgb="FFEA9999"/>
      </patternFill>
    </fill>
    <fill>
      <patternFill patternType="solid">
        <fgColor rgb="FFE06666"/>
        <bgColor rgb="FFE06666"/>
      </patternFill>
    </fill>
    <fill>
      <patternFill patternType="solid">
        <fgColor rgb="FF93C47D"/>
        <bgColor rgb="FF93C47D"/>
      </patternFill>
    </fill>
    <fill>
      <patternFill patternType="solid">
        <fgColor rgb="FF6AA84F"/>
        <bgColor rgb="FF6AA84F"/>
      </patternFill>
    </fill>
    <fill>
      <patternFill patternType="solid">
        <fgColor rgb="FFEFEFEF"/>
        <bgColor rgb="FFEFEFEF"/>
      </patternFill>
    </fill>
    <fill>
      <patternFill patternType="solid">
        <fgColor rgb="FFD9D9D9"/>
        <bgColor rgb="FFD9D9D9"/>
      </patternFill>
    </fill>
    <fill>
      <patternFill patternType="solid">
        <fgColor rgb="FFD5A6BD"/>
        <bgColor rgb="FFD5A6BD"/>
      </patternFill>
    </fill>
    <fill>
      <patternFill patternType="solid">
        <fgColor rgb="FFC27BA0"/>
        <bgColor rgb="FFC27BA0"/>
      </patternFill>
    </fill>
    <fill>
      <patternFill patternType="solid">
        <fgColor rgb="FFEA9999"/>
      </patternFill>
    </fill>
    <fill>
      <patternFill patternType="solid">
        <fgColor rgb="FFE06666"/>
      </patternFill>
    </fill>
    <fill>
      <patternFill patternType="solid">
        <fgColor rgb="FF93C47D"/>
      </patternFill>
    </fill>
    <fill>
      <patternFill patternType="solid">
        <fgColor rgb="FF6AA84F"/>
      </patternFill>
    </fill>
    <fill>
      <patternFill patternType="solid">
        <fgColor rgb="FFEFEFEF"/>
      </patternFill>
    </fill>
    <fill>
      <patternFill patternType="solid">
        <fgColor rgb="FFD9D9D9"/>
      </patternFill>
    </fill>
    <fill>
      <patternFill patternType="solid">
        <fgColor rgb="FFD5A6BD"/>
      </patternFill>
    </fill>
    <fill>
      <patternFill patternType="solid">
        <fgColor rgb="FFC27BA0"/>
      </patternFill>
    </fill>
    <fill>
      <patternFill patternType="solid">
        <fgColor rgb="FFFFFF00"/>
      </patternFill>
    </fill>
    <fill>
      <patternFill patternType="solid">
        <fgColor rgb="FFFFF2CC"/>
      </patternFill>
    </fill>
  </fills>
  <borders count="3">
    <border/>
    <border>
      <left style="thin">
        <color rgb="FF000000"/>
      </left>
      <right style="thin">
        <color rgb="FF000000"/>
      </right>
      <top style="thin">
        <color rgb="FF000000"/>
      </top>
      <bottom style="thin">
        <color rgb="FF000000"/>
      </bottom>
    </border>
    <border>
      <left style="thin"/>
      <right style="thin"/>
      <top style="thin"/>
      <bottom style="thin"/>
    </border>
  </borders>
  <cellStyleXfs count="1">
    <xf numFmtId="0" fontId="0" fillId="0" borderId="0"/>
  </cellStyleXfs>
  <cellXfs count="103">
    <xf numFmtId="0" fontId="0" fillId="0" borderId="0" applyAlignment="1" pivotButton="0" quotePrefix="0" xfId="0">
      <alignment vertical="bottom"/>
    </xf>
    <xf numFmtId="0" fontId="1" fillId="2" borderId="0" pivotButton="0" quotePrefix="0" xfId="0"/>
    <xf numFmtId="0" fontId="2" fillId="0" borderId="0" pivotButton="0" quotePrefix="0" xfId="0"/>
    <xf numFmtId="0" fontId="2" fillId="0" borderId="0" applyAlignment="1" pivotButton="0" quotePrefix="0" xfId="0">
      <alignment wrapText="1"/>
    </xf>
    <xf numFmtId="0" fontId="3" fillId="0" borderId="0" pivotButton="0" quotePrefix="0" xfId="0"/>
    <xf numFmtId="0" fontId="4" fillId="0" borderId="0" applyAlignment="1" pivotButton="0" quotePrefix="0" xfId="0">
      <alignment horizontal="center" vertical="top"/>
    </xf>
    <xf numFmtId="0" fontId="4" fillId="0" borderId="0" applyAlignment="1" pivotButton="0" quotePrefix="0" xfId="0">
      <alignment horizontal="center" vertical="top"/>
    </xf>
    <xf numFmtId="0" fontId="5" fillId="0" borderId="0" applyAlignment="1" pivotButton="0" quotePrefix="0" xfId="0">
      <alignment wrapText="1"/>
    </xf>
    <xf numFmtId="0" fontId="6" fillId="0" borderId="0" applyAlignment="1" pivotButton="0" quotePrefix="0" xfId="0">
      <alignment horizontal="center" vertical="top"/>
    </xf>
    <xf numFmtId="0" fontId="4" fillId="0" borderId="0" applyAlignment="1" pivotButton="0" quotePrefix="0" xfId="0">
      <alignment horizontal="left" vertical="bottom"/>
    </xf>
    <xf numFmtId="0" fontId="7" fillId="0" borderId="0" applyAlignment="1" pivotButton="0" quotePrefix="0" xfId="0">
      <alignment vertical="bottom"/>
    </xf>
    <xf numFmtId="0" fontId="4" fillId="3" borderId="1" applyAlignment="1" pivotButton="0" quotePrefix="0" xfId="0">
      <alignment vertical="bottom"/>
    </xf>
    <xf numFmtId="0" fontId="7" fillId="0" borderId="0" applyAlignment="1" pivotButton="0" quotePrefix="0" xfId="0">
      <alignment vertical="bottom"/>
    </xf>
    <xf numFmtId="0" fontId="7" fillId="0" borderId="0" applyAlignment="1" pivotButton="0" quotePrefix="0" xfId="0">
      <alignment vertical="bottom"/>
    </xf>
    <xf numFmtId="0" fontId="8" fillId="0" borderId="0" applyAlignment="1" pivotButton="0" quotePrefix="0" xfId="0">
      <alignment horizontal="right" vertical="bottom"/>
    </xf>
    <xf numFmtId="0" fontId="7" fillId="3" borderId="0" applyAlignment="1" pivotButton="0" quotePrefix="0" xfId="0">
      <alignment vertical="bottom"/>
    </xf>
    <xf numFmtId="0" fontId="7" fillId="3" borderId="0" applyAlignment="1" pivotButton="0" quotePrefix="0" xfId="0">
      <alignment vertical="bottom"/>
    </xf>
    <xf numFmtId="0" fontId="7" fillId="4" borderId="0" applyAlignment="1" pivotButton="0" quotePrefix="0" xfId="0">
      <alignment vertical="bottom"/>
    </xf>
    <xf numFmtId="0" fontId="9" fillId="3" borderId="0" applyAlignment="1" pivotButton="0" quotePrefix="0" xfId="0">
      <alignment vertical="bottom"/>
    </xf>
    <xf numFmtId="0" fontId="7" fillId="3" borderId="0" applyAlignment="1" pivotButton="0" quotePrefix="0" xfId="0">
      <alignment vertical="bottom"/>
    </xf>
    <xf numFmtId="0" fontId="7" fillId="3" borderId="0" applyAlignment="1" pivotButton="0" quotePrefix="0" xfId="0">
      <alignment horizontal="right" vertical="bottom"/>
    </xf>
    <xf numFmtId="0" fontId="7" fillId="4" borderId="0" applyAlignment="1" pivotButton="0" quotePrefix="0" xfId="0">
      <alignment vertical="bottom"/>
    </xf>
    <xf numFmtId="0" fontId="4" fillId="5" borderId="1" applyAlignment="1" pivotButton="0" quotePrefix="0" xfId="0">
      <alignment vertical="bottom"/>
    </xf>
    <xf numFmtId="0" fontId="7" fillId="5" borderId="0" applyAlignment="1" pivotButton="0" quotePrefix="0" xfId="0">
      <alignment vertical="bottom"/>
    </xf>
    <xf numFmtId="0" fontId="7" fillId="5" borderId="0" applyAlignment="1" pivotButton="0" quotePrefix="0" xfId="0">
      <alignment horizontal="right" vertical="bottom"/>
    </xf>
    <xf numFmtId="0" fontId="7" fillId="6" borderId="0" applyAlignment="1" pivotButton="0" quotePrefix="0" xfId="0">
      <alignment vertical="bottom"/>
    </xf>
    <xf numFmtId="0" fontId="9" fillId="5" borderId="0" applyAlignment="1" pivotButton="0" quotePrefix="0" xfId="0">
      <alignment vertical="bottom"/>
    </xf>
    <xf numFmtId="0" fontId="7" fillId="5" borderId="0" applyAlignment="1" pivotButton="0" quotePrefix="0" xfId="0">
      <alignment vertical="bottom"/>
    </xf>
    <xf numFmtId="0" fontId="7" fillId="6" borderId="0" applyAlignment="1" pivotButton="0" quotePrefix="0" xfId="0">
      <alignment vertical="bottom"/>
    </xf>
    <xf numFmtId="0" fontId="7" fillId="5" borderId="0" applyAlignment="1" pivotButton="0" quotePrefix="0" xfId="0">
      <alignment horizontal="right" vertical="bottom"/>
    </xf>
    <xf numFmtId="0" fontId="4" fillId="7" borderId="1" applyAlignment="1" pivotButton="0" quotePrefix="0" xfId="0">
      <alignment vertical="bottom"/>
    </xf>
    <xf numFmtId="0" fontId="7" fillId="7" borderId="0" applyAlignment="1" pivotButton="0" quotePrefix="0" xfId="0">
      <alignment vertical="bottom"/>
    </xf>
    <xf numFmtId="0" fontId="7" fillId="7" borderId="0" applyAlignment="1" pivotButton="0" quotePrefix="0" xfId="0">
      <alignment horizontal="right" vertical="bottom"/>
    </xf>
    <xf numFmtId="0" fontId="7" fillId="8" borderId="0" applyAlignment="1" pivotButton="0" quotePrefix="0" xfId="0">
      <alignment vertical="bottom"/>
    </xf>
    <xf numFmtId="0" fontId="9" fillId="7" borderId="0" applyAlignment="1" pivotButton="0" quotePrefix="0" xfId="0">
      <alignment vertical="bottom"/>
    </xf>
    <xf numFmtId="0" fontId="7" fillId="7" borderId="0" applyAlignment="1" pivotButton="0" quotePrefix="0" xfId="0">
      <alignment vertical="bottom"/>
    </xf>
    <xf numFmtId="0" fontId="7" fillId="7" borderId="0" applyAlignment="1" pivotButton="0" quotePrefix="0" xfId="0">
      <alignment horizontal="right" vertical="bottom"/>
    </xf>
    <xf numFmtId="0" fontId="4" fillId="3" borderId="1" applyAlignment="1" pivotButton="0" quotePrefix="0" xfId="0">
      <alignment vertical="bottom"/>
    </xf>
    <xf numFmtId="0" fontId="7" fillId="3" borderId="0" applyAlignment="1" pivotButton="0" quotePrefix="0" xfId="0">
      <alignment horizontal="right" vertical="bottom"/>
    </xf>
    <xf numFmtId="0" fontId="4" fillId="9" borderId="1" applyAlignment="1" pivotButton="0" quotePrefix="0" xfId="0">
      <alignment vertical="bottom"/>
    </xf>
    <xf numFmtId="0" fontId="7" fillId="9" borderId="0" applyAlignment="1" pivotButton="0" quotePrefix="0" xfId="0">
      <alignment vertical="bottom"/>
    </xf>
    <xf numFmtId="0" fontId="7" fillId="9" borderId="0" applyAlignment="1" pivotButton="0" quotePrefix="0" xfId="0">
      <alignment horizontal="right" vertical="bottom"/>
    </xf>
    <xf numFmtId="0" fontId="7" fillId="10" borderId="0" applyAlignment="1" pivotButton="0" quotePrefix="0" xfId="0">
      <alignment vertical="bottom"/>
    </xf>
    <xf numFmtId="0" fontId="9" fillId="9" borderId="0" applyAlignment="1" pivotButton="0" quotePrefix="0" xfId="0">
      <alignment vertical="bottom"/>
    </xf>
    <xf numFmtId="0" fontId="7" fillId="10" borderId="0" applyAlignment="1" pivotButton="0" quotePrefix="0" xfId="0">
      <alignment vertical="bottom"/>
    </xf>
    <xf numFmtId="0" fontId="7" fillId="0" borderId="0" applyAlignment="1" pivotButton="0" quotePrefix="0" xfId="0">
      <alignment horizontal="right" vertical="bottom"/>
    </xf>
    <xf numFmtId="0" fontId="10" fillId="0" borderId="0" applyAlignment="1" pivotButton="0" quotePrefix="0" xfId="0">
      <alignment vertical="bottom"/>
    </xf>
    <xf numFmtId="0" fontId="11" fillId="0" borderId="0" applyAlignment="1" pivotButton="0" quotePrefix="0" xfId="0">
      <alignment vertical="bottom"/>
    </xf>
    <xf numFmtId="164" fontId="7" fillId="0" borderId="0" applyAlignment="1" pivotButton="0" quotePrefix="0" xfId="0">
      <alignment horizontal="right" vertical="bottom"/>
    </xf>
    <xf numFmtId="0" fontId="11" fillId="0" borderId="0" applyAlignment="1" pivotButton="0" quotePrefix="0" xfId="0">
      <alignment vertical="bottom"/>
    </xf>
    <xf numFmtId="0" fontId="7" fillId="0" borderId="0" applyAlignment="1" pivotButton="0" quotePrefix="0" xfId="0">
      <alignment vertical="bottom"/>
    </xf>
    <xf numFmtId="0" fontId="0" fillId="0" borderId="0" pivotButton="0" quotePrefix="0" xfId="0"/>
    <xf numFmtId="0" fontId="24" fillId="0" borderId="0" applyAlignment="1" pivotButton="0" quotePrefix="0" xfId="0">
      <alignment vertical="top" wrapText="1"/>
    </xf>
    <xf numFmtId="0" fontId="12" fillId="0" borderId="0" applyAlignment="1" pivotButton="0" quotePrefix="0" xfId="0">
      <alignment horizontal="center" vertical="center" wrapText="1"/>
    </xf>
    <xf numFmtId="0" fontId="12" fillId="11" borderId="2" pivotButton="0" quotePrefix="0" xfId="0"/>
    <xf numFmtId="2" fontId="12" fillId="0" borderId="0" applyAlignment="1" pivotButton="0" quotePrefix="0" xfId="0">
      <alignment horizontal="right"/>
    </xf>
    <xf numFmtId="0" fontId="13" fillId="11" borderId="0" pivotButton="0" quotePrefix="0" xfId="0"/>
    <xf numFmtId="0" fontId="13" fillId="12" borderId="0" pivotButton="0" quotePrefix="0" xfId="0"/>
    <xf numFmtId="0" fontId="13" fillId="11" borderId="0" applyAlignment="1" pivotButton="0" quotePrefix="0" xfId="0">
      <alignment horizontal="center"/>
    </xf>
    <xf numFmtId="0" fontId="9" fillId="11" borderId="0" pivotButton="0" quotePrefix="0" xfId="0"/>
    <xf numFmtId="0" fontId="12" fillId="13" borderId="2" pivotButton="0" quotePrefix="0" xfId="0"/>
    <xf numFmtId="0" fontId="13" fillId="13" borderId="0" pivotButton="0" quotePrefix="0" xfId="0"/>
    <xf numFmtId="0" fontId="13" fillId="14" borderId="0" pivotButton="0" quotePrefix="0" xfId="0"/>
    <xf numFmtId="0" fontId="13" fillId="13" borderId="0" applyAlignment="1" pivotButton="0" quotePrefix="0" xfId="0">
      <alignment horizontal="center"/>
    </xf>
    <xf numFmtId="0" fontId="9" fillId="13" borderId="0" pivotButton="0" quotePrefix="0" xfId="0"/>
    <xf numFmtId="0" fontId="12" fillId="15" borderId="2" pivotButton="0" quotePrefix="0" xfId="0"/>
    <xf numFmtId="0" fontId="13" fillId="15" borderId="0" pivotButton="0" quotePrefix="0" xfId="0"/>
    <xf numFmtId="0" fontId="13" fillId="16" borderId="0" pivotButton="0" quotePrefix="0" xfId="0"/>
    <xf numFmtId="0" fontId="13" fillId="15" borderId="0" applyAlignment="1" pivotButton="0" quotePrefix="0" xfId="0">
      <alignment horizontal="center"/>
    </xf>
    <xf numFmtId="0" fontId="9" fillId="15" borderId="0" pivotButton="0" quotePrefix="0" xfId="0"/>
    <xf numFmtId="0" fontId="12" fillId="17" borderId="2" pivotButton="0" quotePrefix="0" xfId="0"/>
    <xf numFmtId="0" fontId="13" fillId="17" borderId="0" pivotButton="0" quotePrefix="0" xfId="0"/>
    <xf numFmtId="0" fontId="13" fillId="18" borderId="0" pivotButton="0" quotePrefix="0" xfId="0"/>
    <xf numFmtId="0" fontId="13" fillId="17" borderId="0" applyAlignment="1" pivotButton="0" quotePrefix="0" xfId="0">
      <alignment horizontal="center"/>
    </xf>
    <xf numFmtId="0" fontId="9" fillId="17" borderId="0" pivotButton="0" quotePrefix="0" xfId="0"/>
    <xf numFmtId="0" fontId="14" fillId="0" borderId="0" pivotButton="0" quotePrefix="0" xfId="0"/>
    <xf numFmtId="0" fontId="13" fillId="0" borderId="0" pivotButton="0" quotePrefix="0" xfId="0"/>
    <xf numFmtId="2" fontId="15" fillId="0" borderId="0" applyAlignment="1" pivotButton="0" quotePrefix="0" xfId="0">
      <alignment horizontal="center"/>
    </xf>
    <xf numFmtId="165" fontId="15" fillId="0" borderId="0" applyAlignment="1" pivotButton="0" quotePrefix="0" xfId="0">
      <alignment horizontal="center"/>
    </xf>
    <xf numFmtId="0" fontId="16" fillId="0" borderId="0" pivotButton="0" quotePrefix="0" xfId="0"/>
    <xf numFmtId="0" fontId="17" fillId="0" borderId="0" pivotButton="0" quotePrefix="0" xfId="0"/>
    <xf numFmtId="2" fontId="17" fillId="0" borderId="0" applyAlignment="1" pivotButton="0" quotePrefix="0" xfId="0">
      <alignment horizontal="center"/>
    </xf>
    <xf numFmtId="0" fontId="15" fillId="0" borderId="0" applyAlignment="1" pivotButton="0" quotePrefix="0" xfId="0">
      <alignment horizontal="center"/>
    </xf>
    <xf numFmtId="0" fontId="15" fillId="0" borderId="0" pivotButton="0" quotePrefix="0" xfId="0"/>
    <xf numFmtId="166" fontId="0" fillId="19" borderId="2" pivotButton="0" quotePrefix="0" xfId="0"/>
    <xf numFmtId="0" fontId="18" fillId="0" borderId="0" pivotButton="0" quotePrefix="0" xfId="0"/>
    <xf numFmtId="0" fontId="0" fillId="19" borderId="2" pivotButton="0" quotePrefix="0" xfId="0"/>
    <xf numFmtId="0" fontId="19" fillId="0" borderId="0" pivotButton="0" quotePrefix="0" xfId="0"/>
    <xf numFmtId="0" fontId="0" fillId="0" borderId="0" applyAlignment="1" pivotButton="0" quotePrefix="0" xfId="0">
      <alignment vertical="center" wrapText="1"/>
    </xf>
    <xf numFmtId="0" fontId="15" fillId="19" borderId="2" pivotButton="0" quotePrefix="0" xfId="0"/>
    <xf numFmtId="0" fontId="23" fillId="0" borderId="0" pivotButton="0" quotePrefix="0" xfId="0"/>
    <xf numFmtId="0" fontId="12" fillId="20" borderId="2" applyAlignment="1" pivotButton="0" quotePrefix="0" xfId="0">
      <alignment horizontal="center" vertical="center" wrapText="1"/>
    </xf>
    <xf numFmtId="0" fontId="12" fillId="16" borderId="2" applyAlignment="1" pivotButton="0" quotePrefix="0" xfId="0">
      <alignment horizontal="center" vertical="center" wrapText="1"/>
    </xf>
    <xf numFmtId="0" fontId="22" fillId="0" borderId="0" pivotButton="0" quotePrefix="0" xfId="0"/>
    <xf numFmtId="0" fontId="13" fillId="20" borderId="2" pivotButton="0" quotePrefix="0" xfId="0"/>
    <xf numFmtId="166" fontId="20" fillId="0" borderId="2" pivotButton="0" quotePrefix="0" xfId="0"/>
    <xf numFmtId="0" fontId="20" fillId="0" borderId="2" pivotButton="0" quotePrefix="0" xfId="0"/>
    <xf numFmtId="2" fontId="20" fillId="0" borderId="2" pivotButton="0" quotePrefix="0" xfId="0"/>
    <xf numFmtId="165" fontId="13" fillId="0" borderId="2" pivotButton="0" quotePrefix="0" xfId="0"/>
    <xf numFmtId="0" fontId="13" fillId="0" borderId="2" pivotButton="0" quotePrefix="0" xfId="0"/>
    <xf numFmtId="0" fontId="21" fillId="0" borderId="0" pivotButton="0" quotePrefix="0" xfId="0"/>
    <xf numFmtId="166" fontId="21" fillId="0" borderId="0" pivotButton="0" quotePrefix="0" xfId="0"/>
    <xf numFmtId="2" fontId="21" fillId="0" borderId="0" pivotButton="0" quotePrefix="0" xfId="0"/>
  </cellXfs>
  <cellStyles count="1">
    <cellStyle name="Normal" xfId="0" builtinId="0"/>
  </cellStyles>
  <dxfs count="7">
    <dxf>
      <font/>
      <fill>
        <patternFill/>
      </fill>
      <border/>
    </dxf>
    <dxf>
      <font/>
      <fill>
        <patternFill patternType="solid">
          <fgColor rgb="FF9B3642"/>
          <bgColor rgb="FF9B3642"/>
        </patternFill>
      </fill>
      <border/>
    </dxf>
    <dxf>
      <font/>
      <fill>
        <patternFill patternType="solid">
          <fgColor rgb="FFFFFFFF"/>
          <bgColor rgb="FFFFFFFF"/>
        </patternFill>
      </fill>
      <border/>
    </dxf>
    <dxf>
      <font/>
      <fill>
        <patternFill patternType="solid">
          <fgColor rgb="FFF6F8F9"/>
          <bgColor rgb="FFF6F8F9"/>
        </patternFill>
      </fill>
      <border/>
    </dxf>
    <dxf>
      <border>
        <left style="thin">
          <color rgb="FF9B3642"/>
        </left>
        <right style="thin">
          <color rgb="FF9B3642"/>
        </right>
        <top style="thin">
          <color rgb="FF9B3642"/>
        </top>
        <bottom style="thin">
          <color rgb="FF9B3642"/>
        </bottom>
      </border>
    </dxf>
    <dxf>
      <font>
        <name val="Calibri"/>
        <b val="1"/>
        <color rgb="FFFFFFFF"/>
      </font>
      <fill>
        <patternFill patternType="solid">
          <fgColor rgb="FFCC0000"/>
          <bgColor rgb="FFCC0000"/>
        </patternFill>
      </fill>
    </dxf>
    <dxf>
      <fill>
        <patternFill patternType="solid">
          <fgColor rgb="FFFFE599"/>
          <bgColor rgb="FFFFE599"/>
        </patternFill>
      </fill>
    </dxf>
  </dxfs>
  <tableStyles count="1" defaultTableStyle="TableStyleMedium9" defaultPivotStyle="PivotStyleLight16">
    <tableStyle name="Ranking - Template-style" pivot="0" count="4">
      <tableStyleElement type="headerRow" dxfId="1"/>
      <tableStyleElement type="firstRowStripe" dxfId="2"/>
      <tableStyleElement type="secondRowStripe" dxfId="3"/>
      <tableStyleElement type="wholeTable" size="0" dxfId="4"/>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harts/chart1.xml><?xml version="1.0" encoding="utf-8"?>
<chartSpace xmlns:a="http://schemas.openxmlformats.org/drawingml/2006/main" xmlns="http://schemas.openxmlformats.org/drawingml/2006/chart">
  <chart>
    <title>
      <tx>
        <rich>
          <a:bodyPr/>
          <a:p>
            <a:pPr>
              <a:defRPr/>
            </a:pPr>
            <a:r>
              <a:t>Score over time (selected partner)</a:t>
            </a:r>
          </a:p>
        </rich>
      </tx>
    </title>
    <plotArea>
      <lineChart>
        <grouping val="standard"/>
        <ser>
          <idx val="0"/>
          <order val="0"/>
          <tx>
            <strRef>
              <f>'History'!Q4</f>
            </strRef>
          </tx>
          <spPr>
            <a:ln>
              <a:prstDash val="solid"/>
            </a:ln>
          </spPr>
          <marker>
            <symbol val="circle"/>
            <spPr>
              <a:ln>
                <a:prstDash val="solid"/>
              </a:ln>
            </spPr>
          </marker>
          <cat>
            <numRef>
              <f>'History'!$P$5:$P$28</f>
            </numRef>
          </cat>
          <val>
            <numRef>
              <f>'History'!$Q$5:$Q$28</f>
            </numRef>
          </val>
          <smooth val="0"/>
        </ser>
        <ser>
          <idx val="1"/>
          <order val="1"/>
          <tx>
            <strRef>
              <f>'History'!R4</f>
            </strRef>
          </tx>
          <spPr>
            <a:ln>
              <a:prstDash val="solid"/>
            </a:ln>
          </spPr>
          <marker>
            <symbol val="circle"/>
            <spPr>
              <a:ln>
                <a:prstDash val="solid"/>
              </a:ln>
            </spPr>
          </marker>
          <cat>
            <numRef>
              <f>'History'!$P$5:$P$28</f>
            </numRef>
          </cat>
          <val>
            <numRef>
              <f>'History'!$R$5:$R$28</f>
            </numRef>
          </val>
          <smooth val="0"/>
        </ser>
        <ser>
          <idx val="2"/>
          <order val="2"/>
          <tx>
            <strRef>
              <f>'History'!S4</f>
            </strRef>
          </tx>
          <spPr>
            <a:ln>
              <a:prstDash val="solid"/>
            </a:ln>
          </spPr>
          <marker>
            <symbol val="circle"/>
            <spPr>
              <a:ln>
                <a:prstDash val="solid"/>
              </a:ln>
            </spPr>
          </marker>
          <cat>
            <numRef>
              <f>'History'!$P$5:$P$28</f>
            </numRef>
          </cat>
          <val>
            <numRef>
              <f>'History'!$S$5:$S$28</f>
            </numRef>
          </val>
          <smooth val="0"/>
        </ser>
        <axId val="10"/>
        <axId val="100"/>
      </lineChart>
      <catAx>
        <axId val="10"/>
        <scaling>
          <orientation val="minMax"/>
        </scaling>
        <axPos val="l"/>
        <title>
          <tx>
            <rich>
              <a:bodyPr/>
              <a:p>
                <a:pPr>
                  <a:defRPr/>
                </a:pPr>
                <a:r>
                  <a:t>Date</a:t>
                </a:r>
              </a:p>
            </rich>
          </tx>
        </title>
        <numFmt formatCode="yyyy-mm-dd" sourceLinked="0"/>
        <majorTickMark val="none"/>
        <minorTickMark val="none"/>
        <crossAx val="100"/>
        <lblOffset val="100"/>
      </catAx>
      <valAx>
        <axId val="100"/>
        <scaling>
          <orientation val="minMax"/>
          <max val="10"/>
          <min val="0"/>
        </scaling>
        <axPos val="l"/>
        <majorGridlines/>
        <title>
          <tx>
            <rich>
              <a:bodyPr/>
              <a:p>
                <a:pPr>
                  <a:defRPr/>
                </a:pPr>
                <a:r>
                  <a:t>Score (0–10)</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30</row>
      <rowOff>0</rowOff>
    </from>
    <ext cx="7920000" cy="324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hyperlink" Target="https://en.wikipedia.org/wiki/Weighted_arithmetic_mean" TargetMode="External" Id="rId1" /></Relationships>
</file>

<file path=xl/worksheets/_rels/sheet3.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0" summaryRight="0"/>
    <pageSetUpPr/>
  </sheetPr>
  <dimension ref="A1:A13"/>
  <sheetViews>
    <sheetView workbookViewId="0">
      <selection activeCell="A1" sqref="A1"/>
    </sheetView>
  </sheetViews>
  <sheetFormatPr baseColWidth="8" defaultColWidth="12.63" defaultRowHeight="15.75" customHeight="1"/>
  <cols>
    <col width="72.63" customWidth="1" style="51" min="1" max="1"/>
  </cols>
  <sheetData>
    <row r="1">
      <c r="A1" s="1" t="inlineStr">
        <is>
          <t>Partner Ranking Spreadsheet</t>
        </is>
      </c>
    </row>
    <row r="2">
      <c r="A2" s="2" t="inlineStr">
        <is>
          <t>Why?</t>
        </is>
      </c>
    </row>
    <row r="3">
      <c r="A3" s="3" t="inlineStr">
        <is>
          <t>The idea behind this is to have a way to assess your relationship in an objective way, without feelings and emotions involved. You should repeat this process every 3-6 months and see the evolution of the total score. This can also be used while dating, so you can better assess a potential partner before getting into a relationship with them.</t>
        </is>
      </c>
    </row>
    <row r="6">
      <c r="A6" s="4" t="inlineStr">
        <is>
          <t>How to use this best for your relationship(s):</t>
        </is>
      </c>
    </row>
    <row r="7" ht="30" customHeight="1" s="51">
      <c r="A7" s="52" t="inlineStr">
        <is>
          <t>1. Copy the "Ranking - Template" sheet and rename it to your partner's name and date.</t>
        </is>
      </c>
    </row>
    <row r="8" ht="48" customHeight="1" s="51">
      <c r="A8" s="52" t="inlineStr">
        <is>
          <t>2. In the Trait / Quality column add or update the items based on what's important for you; the existing items are just a guideline. If you run out of rows you can insert new ones inside a category (the formulas expand automatically). Note that there are pre-defined values, please remove them, these are for reference only.</t>
        </is>
      </c>
    </row>
    <row r="9" ht="48" customHeight="1" s="51">
      <c r="A9" s="52" t="inlineStr">
        <is>
          <t>3. The table uses a Weighted Arithmetic Mean, so assign a Weight to each item. Weight 0 means "doesn't matter to me" and the row is ignored.</t>
        </is>
      </c>
    </row>
    <row r="10" ht="48" customHeight="1" s="51">
      <c r="A10" s="52" t="inlineStr">
        <is>
          <t>4. Assign a Partner Score to each item. Leave it blank if you haven't seen enough yet: blank rows are excluded from the averages instead of counting as 0, and the RESULTS block tells you how many are still unscored.</t>
        </is>
      </c>
    </row>
    <row r="11" ht="48" customHeight="1" s="51">
      <c r="A11" s="52" t="inlineStr">
        <is>
          <t>5. Set the Confidence for each score: High (you've seen it repeatedly), Medium (seen it once or twice, or they told you), Low (you're guessing). Important items with Low confidence are highlighted yellow: those are the things to pay attention to next.</t>
        </is>
      </c>
    </row>
    <row r="12" ht="48" customHeight="1" s="51">
      <c r="A12" s="52" t="inlineStr">
        <is>
          <t>6. Read the RESULTS block. HEAD is the objective categories, HEART is the Personal Feelings category, and the Gap between them is the most telling number: heart far above head suggests infatuation, head far above heart means something is missing that the checklist can't see. Rows highlighted red (high weight, low score) are the WATCH LIST: the actual conversations to have.</t>
        </is>
      </c>
    </row>
    <row r="13" ht="48" customHeight="1" s="51">
      <c r="A13" s="52" t="inlineStr">
        <is>
          <t>7. Fill in the date and partner name at the bottom of the ranking sheet. Then type that tab's name into the first column of the History sheet and the whole row fills itself in. Every 3-6 months, repeat from a fresh copy of the blank template to avoid biasing the weights and points. History can hold several partners; pick whose trend to chart in the yellow cell.</t>
        </is>
      </c>
    </row>
  </sheetData>
  <hyperlinks>
    <hyperlink xmlns:r="http://schemas.openxmlformats.org/officeDocument/2006/relationships" ref="A9"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69"/>
  <sheetViews>
    <sheetView workbookViewId="0">
      <pane ySplit="1" topLeftCell="A2" activePane="bottomLeft" state="frozen"/>
      <selection pane="bottomLeft" activeCell="A1" sqref="A1"/>
    </sheetView>
  </sheetViews>
  <sheetFormatPr baseColWidth="8" defaultRowHeight="15"/>
  <cols>
    <col width="58.25" customWidth="1" style="51" min="1" max="1"/>
    <col width="19.38" customWidth="1" style="51" min="2" max="2"/>
    <col width="22" customWidth="1" style="51" min="3" max="3"/>
    <col width="16" customWidth="1" style="51" min="4" max="4"/>
    <col width="18" customWidth="1" style="51" min="5" max="5"/>
    <col width="30.13" customWidth="1" style="51" min="6" max="6"/>
  </cols>
  <sheetData>
    <row r="1" ht="30" customHeight="1" s="51">
      <c r="A1" s="53" t="inlineStr">
        <is>
          <t>Trait / Quality</t>
        </is>
      </c>
      <c r="B1" s="53" t="inlineStr">
        <is>
          <t>Weight (0–10)</t>
        </is>
      </c>
      <c r="C1" s="53" t="inlineStr">
        <is>
          <t>Partner Score (0–10)</t>
        </is>
      </c>
      <c r="D1" s="53" t="inlineStr">
        <is>
          <t>Confidence</t>
        </is>
      </c>
      <c r="E1" s="53" t="inlineStr">
        <is>
          <t>Weighted Score</t>
        </is>
      </c>
      <c r="F1" s="53" t="inlineStr">
        <is>
          <t>Total score for category (0-10)</t>
        </is>
      </c>
    </row>
    <row r="2">
      <c r="A2" s="54" t="inlineStr">
        <is>
          <t>Emotional &amp; Relational</t>
        </is>
      </c>
      <c r="F2" s="55">
        <f>IFERROR(SUM(E3:E21)/SUMPRODUCT(ISNUMBER(E3:E21)*B3:B21),"Empty")</f>
        <v/>
      </c>
    </row>
    <row r="3">
      <c r="A3" s="56" t="inlineStr">
        <is>
          <t>I feel safe</t>
        </is>
      </c>
      <c r="B3" s="56" t="n">
        <v>10</v>
      </c>
      <c r="C3" s="57" t="n">
        <v>10</v>
      </c>
      <c r="D3" s="58" t="inlineStr">
        <is>
          <t>High</t>
        </is>
      </c>
      <c r="E3" s="59">
        <f>IF(ISNUMBER(C3),B3*C3,"")</f>
        <v/>
      </c>
    </row>
    <row r="4">
      <c r="A4" s="56" t="inlineStr">
        <is>
          <t>Love languages: Physical Touch / Quality Time / Acts of Service</t>
        </is>
      </c>
      <c r="B4" s="56" t="n">
        <v>6</v>
      </c>
      <c r="C4" s="57" t="n"/>
      <c r="D4" s="58" t="n"/>
      <c r="E4" s="59">
        <f>IF(ISNUMBER(C4),B4*C4,"")</f>
        <v/>
      </c>
    </row>
    <row r="5">
      <c r="A5" s="56" t="inlineStr">
        <is>
          <t>Can communicate well during problems</t>
        </is>
      </c>
      <c r="B5" s="56" t="n">
        <v>9</v>
      </c>
      <c r="C5" s="57" t="n"/>
      <c r="D5" s="58" t="n"/>
      <c r="E5" s="59">
        <f>IF(ISNUMBER(C5),B5*C5,"")</f>
        <v/>
      </c>
    </row>
    <row r="6">
      <c r="A6" s="56" t="inlineStr">
        <is>
          <t>Wants to resolve conflicts</t>
        </is>
      </c>
      <c r="B6" s="56" t="n">
        <v>9</v>
      </c>
      <c r="C6" s="57" t="n"/>
      <c r="D6" s="58" t="n"/>
      <c r="E6" s="59">
        <f>IF(ISNUMBER(C6),B6*C6,"")</f>
        <v/>
      </c>
    </row>
    <row r="7">
      <c r="A7" s="56" t="inlineStr">
        <is>
          <t>Makes me feel valuable, desired</t>
        </is>
      </c>
      <c r="B7" s="56" t="n">
        <v>9</v>
      </c>
      <c r="C7" s="57" t="n"/>
      <c r="D7" s="58" t="n"/>
      <c r="E7" s="59">
        <f>IF(ISNUMBER(C7),B7*C7,"")</f>
        <v/>
      </c>
    </row>
    <row r="8">
      <c r="A8" s="56" t="inlineStr">
        <is>
          <t>Open to feedback</t>
        </is>
      </c>
      <c r="B8" s="56" t="n">
        <v>8</v>
      </c>
      <c r="C8" s="57" t="n"/>
      <c r="D8" s="58" t="n"/>
      <c r="E8" s="59">
        <f>IF(ISNUMBER(C8),B8*C8,"")</f>
        <v/>
      </c>
    </row>
    <row r="9">
      <c r="A9" s="56" t="inlineStr">
        <is>
          <t>Enjoys deep talks / debates</t>
        </is>
      </c>
      <c r="B9" s="56" t="n">
        <v>9</v>
      </c>
      <c r="C9" s="57" t="n"/>
      <c r="D9" s="58" t="n"/>
      <c r="E9" s="59">
        <f>IF(ISNUMBER(C9),B9*C9,"")</f>
        <v/>
      </c>
    </row>
    <row r="10">
      <c r="A10" s="56" t="inlineStr">
        <is>
          <t xml:space="preserve">Ability to balance independence with togetherness	</t>
        </is>
      </c>
      <c r="B10" s="56" t="n">
        <v>7</v>
      </c>
      <c r="C10" s="57" t="n"/>
      <c r="D10" s="58" t="n"/>
      <c r="E10" s="59">
        <f>IF(ISNUMBER(C10),B10*C10,"")</f>
        <v/>
      </c>
    </row>
    <row r="11">
      <c r="A11" s="56" t="inlineStr">
        <is>
          <t>Willingness to listen and provide emotional support</t>
        </is>
      </c>
      <c r="B11" s="56" t="n">
        <v>8</v>
      </c>
      <c r="C11" s="57" t="n"/>
      <c r="D11" s="58" t="n"/>
      <c r="E11" s="59">
        <f>IF(ISNUMBER(C11),B11*C11,"")</f>
        <v/>
      </c>
    </row>
    <row r="12">
      <c r="A12" s="56" t="inlineStr">
        <is>
          <t>Do they treat other people well</t>
        </is>
      </c>
      <c r="B12" s="56" t="n">
        <v>8</v>
      </c>
      <c r="C12" s="57" t="n"/>
      <c r="D12" s="58" t="n"/>
      <c r="E12" s="59">
        <f>IF(ISNUMBER(C12),B12*C12,"")</f>
        <v/>
      </c>
    </row>
    <row r="13">
      <c r="A13" s="56" t="inlineStr">
        <is>
          <t>Do they respond well in stressfull situations</t>
        </is>
      </c>
      <c r="B13" s="56" t="n">
        <v>8</v>
      </c>
      <c r="C13" s="57" t="n"/>
      <c r="D13" s="58" t="n"/>
      <c r="E13" s="59">
        <f>IF(ISNUMBER(C13),B13*C13,"")</f>
        <v/>
      </c>
    </row>
    <row r="14">
      <c r="A14" s="56" t="inlineStr">
        <is>
          <t>Ability to make hard decisions with you</t>
        </is>
      </c>
      <c r="B14" s="56" t="n">
        <v>10</v>
      </c>
      <c r="C14" s="57" t="n"/>
      <c r="D14" s="58" t="n"/>
      <c r="E14" s="59">
        <f>IF(ISNUMBER(C14),B14*C14,"")</f>
        <v/>
      </c>
    </row>
    <row r="15">
      <c r="A15" s="56" t="n"/>
      <c r="B15" s="56" t="n"/>
      <c r="C15" s="57" t="n"/>
      <c r="D15" s="58" t="n"/>
      <c r="E15" s="59">
        <f>IF(ISNUMBER(C15),B15*C15,"")</f>
        <v/>
      </c>
    </row>
    <row r="16">
      <c r="A16" s="56" t="n"/>
      <c r="B16" s="56" t="n"/>
      <c r="C16" s="57" t="n"/>
      <c r="D16" s="58" t="n"/>
      <c r="E16" s="59">
        <f>IF(ISNUMBER(C16),B16*C16,"")</f>
        <v/>
      </c>
    </row>
    <row r="17">
      <c r="A17" s="56" t="n"/>
      <c r="B17" s="56" t="n"/>
      <c r="C17" s="57" t="n"/>
      <c r="D17" s="58" t="n"/>
      <c r="E17" s="59">
        <f>IF(ISNUMBER(C17),B17*C17,"")</f>
        <v/>
      </c>
    </row>
    <row r="18">
      <c r="A18" s="56" t="n"/>
      <c r="B18" s="56" t="n"/>
      <c r="C18" s="57" t="n"/>
      <c r="D18" s="58" t="n"/>
      <c r="E18" s="59">
        <f>IF(ISNUMBER(C18),B18*C18,"")</f>
        <v/>
      </c>
    </row>
    <row r="19">
      <c r="A19" s="56" t="n"/>
      <c r="B19" s="56" t="n"/>
      <c r="C19" s="57" t="n"/>
      <c r="D19" s="58" t="n"/>
      <c r="E19" s="59">
        <f>IF(ISNUMBER(C19),B19*C19,"")</f>
        <v/>
      </c>
    </row>
    <row r="20">
      <c r="A20" s="56" t="n"/>
      <c r="B20" s="56" t="n"/>
      <c r="C20" s="57" t="n"/>
      <c r="D20" s="58" t="n"/>
      <c r="E20" s="59">
        <f>IF(ISNUMBER(C20),B20*C20,"")</f>
        <v/>
      </c>
    </row>
    <row r="21">
      <c r="A21" s="56" t="n"/>
      <c r="B21" s="56" t="n"/>
      <c r="C21" s="57" t="n"/>
      <c r="D21" s="58" t="n"/>
      <c r="E21" s="59">
        <f>IF(ISNUMBER(C21),B21*C21,"")</f>
        <v/>
      </c>
    </row>
    <row r="22">
      <c r="A22" s="60" t="inlineStr">
        <is>
          <t>Core Life Alignment</t>
        </is>
      </c>
      <c r="F22" s="55">
        <f>IFERROR(SUM(E23:E32)/SUMPRODUCT(ISNUMBER(E23:E32)*B23:B32),"Empty")</f>
        <v/>
      </c>
    </row>
    <row r="23">
      <c r="A23" s="61" t="inlineStr">
        <is>
          <t>Growth mindset &amp; can-do attitude</t>
        </is>
      </c>
      <c r="B23" s="61" t="n">
        <v>10</v>
      </c>
      <c r="C23" s="62" t="n"/>
      <c r="D23" s="63" t="n"/>
      <c r="E23" s="64">
        <f>IF(ISNUMBER(C23),B23*C23,"")</f>
        <v/>
      </c>
    </row>
    <row r="24">
      <c r="A24" s="61" t="inlineStr">
        <is>
          <t xml:space="preserve">Big dreams / ambition        </t>
        </is>
      </c>
      <c r="B24" s="61" t="n">
        <v>10</v>
      </c>
      <c r="C24" s="62" t="n"/>
      <c r="D24" s="63" t="n"/>
      <c r="E24" s="64">
        <f>IF(ISNUMBER(C24),B24*C24,"")</f>
        <v/>
      </c>
    </row>
    <row r="25">
      <c r="A25" s="61" t="inlineStr">
        <is>
          <t>Willingness to relocate if required</t>
        </is>
      </c>
      <c r="B25" s="61" t="n">
        <v>6</v>
      </c>
      <c r="C25" s="62" t="n"/>
      <c r="D25" s="63" t="n"/>
      <c r="E25" s="64">
        <f>IF(ISNUMBER(C25),B25*C25,"")</f>
        <v/>
      </c>
    </row>
    <row r="26">
      <c r="A26" s="61" t="inlineStr">
        <is>
          <t>Loves different cultures</t>
        </is>
      </c>
      <c r="B26" s="61" t="n">
        <v>6</v>
      </c>
      <c r="C26" s="62" t="n"/>
      <c r="D26" s="63" t="n"/>
      <c r="E26" s="64">
        <f>IF(ISNUMBER(C26),B26*C26,"")</f>
        <v/>
      </c>
    </row>
    <row r="27">
      <c r="A27" s="61" t="inlineStr">
        <is>
          <t>Business-oriented / entrepreneurial</t>
        </is>
      </c>
      <c r="B27" s="61" t="n">
        <v>7</v>
      </c>
      <c r="C27" s="62" t="n"/>
      <c r="D27" s="63" t="n"/>
      <c r="E27" s="64">
        <f>IF(ISNUMBER(C27),B27*C27,"")</f>
        <v/>
      </c>
    </row>
    <row r="28">
      <c r="A28" s="61" t="inlineStr">
        <is>
          <t xml:space="preserve">Shared vision for the future (long-term plans)	</t>
        </is>
      </c>
      <c r="B28" s="61" t="n">
        <v>9</v>
      </c>
      <c r="C28" s="62" t="n"/>
      <c r="D28" s="63" t="n"/>
      <c r="E28" s="64">
        <f>IF(ISNUMBER(C28),B28*C28,"")</f>
        <v/>
      </c>
    </row>
    <row r="29">
      <c r="A29" s="61" t="inlineStr">
        <is>
          <t>Is generally positive in thinking / optimism</t>
        </is>
      </c>
      <c r="B29" s="61" t="n">
        <v>9</v>
      </c>
      <c r="C29" s="62" t="n"/>
      <c r="D29" s="63" t="n"/>
      <c r="E29" s="64">
        <f>IF(ISNUMBER(C29),B29*C29,"")</f>
        <v/>
      </c>
    </row>
    <row r="30">
      <c r="A30" s="61" t="n"/>
      <c r="B30" s="61" t="n"/>
      <c r="C30" s="62" t="n"/>
      <c r="D30" s="63" t="n"/>
      <c r="E30" s="64">
        <f>IF(ISNUMBER(C30),B30*C30,"")</f>
        <v/>
      </c>
    </row>
    <row r="31">
      <c r="A31" s="61" t="n"/>
      <c r="B31" s="61" t="n"/>
      <c r="C31" s="62" t="n"/>
      <c r="D31" s="63" t="n"/>
      <c r="E31" s="64">
        <f>IF(ISNUMBER(C31),B31*C31,"")</f>
        <v/>
      </c>
    </row>
    <row r="32">
      <c r="A32" s="61" t="n"/>
      <c r="B32" s="61" t="n"/>
      <c r="C32" s="62" t="n"/>
      <c r="D32" s="63" t="n"/>
      <c r="E32" s="64">
        <f>IF(ISNUMBER(C32),B32*C32,"")</f>
        <v/>
      </c>
    </row>
    <row r="33">
      <c r="A33" s="65" t="inlineStr">
        <is>
          <t>Lifestyle &amp; Interests</t>
        </is>
      </c>
      <c r="F33" s="55">
        <f>IFERROR(SUM(E34:E44)/SUMPRODUCT(ISNUMBER(E34:E44)*B34:B44),"Empty")</f>
        <v/>
      </c>
    </row>
    <row r="34">
      <c r="A34" s="66" t="inlineStr">
        <is>
          <t>Loves to travel</t>
        </is>
      </c>
      <c r="B34" s="66" t="n">
        <v>6</v>
      </c>
      <c r="C34" s="67" t="n"/>
      <c r="D34" s="68" t="n"/>
      <c r="E34" s="69">
        <f>IF(ISNUMBER(C34),B34*C34,"")</f>
        <v/>
      </c>
    </row>
    <row r="35">
      <c r="A35" s="66" t="inlineStr">
        <is>
          <t>Sexually compatible / open-minded</t>
        </is>
      </c>
      <c r="B35" s="66" t="n">
        <v>9</v>
      </c>
      <c r="C35" s="67" t="n"/>
      <c r="D35" s="68" t="n"/>
      <c r="E35" s="69">
        <f>IF(ISNUMBER(C35),B35*C35,"")</f>
        <v/>
      </c>
    </row>
    <row r="36">
      <c r="A36" s="66" t="inlineStr">
        <is>
          <t>Likes animals</t>
        </is>
      </c>
      <c r="B36" s="66" t="n">
        <v>8</v>
      </c>
      <c r="C36" s="67" t="n"/>
      <c r="D36" s="68" t="n"/>
      <c r="E36" s="69">
        <f>IF(ISNUMBER(C36),B36*C36,"")</f>
        <v/>
      </c>
    </row>
    <row r="37">
      <c r="A37" s="66" t="inlineStr">
        <is>
          <t>Is active, likes gym / physical activity</t>
        </is>
      </c>
      <c r="B37" s="66" t="n">
        <v>9</v>
      </c>
      <c r="C37" s="67" t="n"/>
      <c r="D37" s="68" t="n"/>
      <c r="E37" s="69">
        <f>IF(ISNUMBER(C37),B37*C37,"")</f>
        <v/>
      </c>
    </row>
    <row r="38">
      <c r="A38" s="66" t="inlineStr">
        <is>
          <t>Likes cooking</t>
        </is>
      </c>
      <c r="B38" s="66" t="n">
        <v>7</v>
      </c>
      <c r="C38" s="67" t="n"/>
      <c r="D38" s="68" t="n"/>
      <c r="E38" s="69">
        <f>IF(ISNUMBER(C38),B38*C38,"")</f>
        <v/>
      </c>
    </row>
    <row r="39">
      <c r="A39" s="66" t="inlineStr">
        <is>
          <t>Likes nerding out about random topics</t>
        </is>
      </c>
      <c r="B39" s="66" t="n">
        <v>8</v>
      </c>
      <c r="C39" s="67" t="n"/>
      <c r="D39" s="68" t="n"/>
      <c r="E39" s="69">
        <f>IF(ISNUMBER(C39),B39*C39,"")</f>
        <v/>
      </c>
    </row>
    <row r="40">
      <c r="A40" s="66" t="n"/>
      <c r="B40" s="66" t="n"/>
      <c r="C40" s="67" t="n"/>
      <c r="D40" s="68" t="n"/>
      <c r="E40" s="69">
        <f>IF(ISNUMBER(C40),B40*C40,"")</f>
        <v/>
      </c>
    </row>
    <row r="41">
      <c r="A41" s="66" t="n"/>
      <c r="B41" s="66" t="n"/>
      <c r="C41" s="67" t="n"/>
      <c r="D41" s="68" t="n"/>
      <c r="E41" s="69">
        <f>IF(ISNUMBER(C41),B41*C41,"")</f>
        <v/>
      </c>
    </row>
    <row r="42">
      <c r="A42" s="66" t="n"/>
      <c r="B42" s="66" t="n"/>
      <c r="C42" s="67" t="n"/>
      <c r="D42" s="68" t="n"/>
      <c r="E42" s="69">
        <f>IF(ISNUMBER(C42),B42*C42,"")</f>
        <v/>
      </c>
    </row>
    <row r="43">
      <c r="A43" s="66" t="n"/>
      <c r="B43" s="66" t="n"/>
      <c r="C43" s="67" t="n"/>
      <c r="D43" s="68" t="n"/>
      <c r="E43" s="69">
        <f>IF(ISNUMBER(C43),B43*C43,"")</f>
        <v/>
      </c>
    </row>
    <row r="44">
      <c r="A44" s="66" t="n"/>
      <c r="B44" s="66" t="n"/>
      <c r="C44" s="67" t="n"/>
      <c r="D44" s="68" t="n"/>
      <c r="E44" s="69">
        <f>IF(ISNUMBER(C44),B44*C44,"")</f>
        <v/>
      </c>
    </row>
    <row r="45">
      <c r="A45" s="54" t="inlineStr">
        <is>
          <t>Physical/Practical/Other</t>
        </is>
      </c>
      <c r="F45" s="55">
        <f>IFERROR(SUM(E46:E48)/SUMPRODUCT(ISNUMBER(E46:E48)*B46:B48),"Empty")</f>
        <v/>
      </c>
    </row>
    <row r="46">
      <c r="A46" s="56" t="inlineStr">
        <is>
          <t>Physical attraction</t>
        </is>
      </c>
      <c r="B46" s="56" t="n">
        <v>9</v>
      </c>
      <c r="C46" s="57" t="n"/>
      <c r="D46" s="58" t="n"/>
      <c r="E46" s="59">
        <f>IF(ISNUMBER(C46),B46*C46,"")</f>
        <v/>
      </c>
    </row>
    <row r="47">
      <c r="A47" s="56" t="inlineStr">
        <is>
          <t xml:space="preserve">Physically attracted to you </t>
        </is>
      </c>
      <c r="B47" s="56" t="n">
        <v>9</v>
      </c>
      <c r="C47" s="57" t="n"/>
      <c r="D47" s="58" t="n"/>
      <c r="E47" s="59">
        <f>IF(ISNUMBER(C47),B47*C47,"")</f>
        <v/>
      </c>
    </row>
    <row r="48">
      <c r="A48" s="56" t="n"/>
      <c r="B48" s="56" t="n"/>
      <c r="C48" s="57" t="n"/>
      <c r="D48" s="58" t="n"/>
      <c r="E48" s="59">
        <f>IF(ISNUMBER(C48),B48*C48,"")</f>
        <v/>
      </c>
    </row>
    <row r="49">
      <c r="A49" s="70" t="inlineStr">
        <is>
          <t>Personal Feelings up until this point (pot. misleading)</t>
        </is>
      </c>
      <c r="F49" s="55">
        <f>IFERROR(SUM(E50:E58)/SUMPRODUCT(ISNUMBER(E50:E58)*B50:B58),"Empty")</f>
        <v/>
      </c>
    </row>
    <row r="50">
      <c r="A50" s="71" t="inlineStr">
        <is>
          <t>I feel proud to be with this person</t>
        </is>
      </c>
      <c r="B50" s="71" t="n">
        <v>10</v>
      </c>
      <c r="C50" s="72" t="n"/>
      <c r="D50" s="73" t="n"/>
      <c r="E50" s="74">
        <f>IF(ISNUMBER(C50),B50*C50,"")</f>
        <v/>
      </c>
    </row>
    <row r="51">
      <c r="A51" s="71" t="inlineStr">
        <is>
          <t>I don't feel dread thinking I'll be with them for the next 40 years</t>
        </is>
      </c>
      <c r="B51" s="71" t="n">
        <v>10</v>
      </c>
      <c r="C51" s="72" t="n"/>
      <c r="D51" s="73" t="n"/>
      <c r="E51" s="74">
        <f>IF(ISNUMBER(C51),B51*C51,"")</f>
        <v/>
      </c>
    </row>
    <row r="52">
      <c r="A52" s="71" t="inlineStr">
        <is>
          <t>I feel a deep sense of love towards them</t>
        </is>
      </c>
      <c r="B52" s="71" t="n">
        <v>10</v>
      </c>
      <c r="C52" s="72" t="n"/>
      <c r="D52" s="73" t="n"/>
      <c r="E52" s="74">
        <f>IF(ISNUMBER(C52),B52*C52,"")</f>
        <v/>
      </c>
    </row>
    <row r="53">
      <c r="A53" s="71" t="inlineStr">
        <is>
          <t>I feel loved by them</t>
        </is>
      </c>
      <c r="B53" s="71" t="n">
        <v>10</v>
      </c>
      <c r="C53" s="72" t="n"/>
      <c r="D53" s="73" t="n"/>
      <c r="E53" s="74">
        <f>IF(ISNUMBER(C53),B53*C53,"")</f>
        <v/>
      </c>
    </row>
    <row r="54">
      <c r="A54" s="71" t="inlineStr">
        <is>
          <t>I feel like they are a rare person</t>
        </is>
      </c>
      <c r="B54" s="71" t="n">
        <v>10</v>
      </c>
      <c r="C54" s="72" t="n"/>
      <c r="D54" s="73" t="n"/>
      <c r="E54" s="74">
        <f>IF(ISNUMBER(C54),B54*C54,"")</f>
        <v/>
      </c>
    </row>
    <row r="55">
      <c r="A55" s="71" t="inlineStr">
        <is>
          <t>I feel like being with them would be a positive addition to my life</t>
        </is>
      </c>
      <c r="B55" s="71" t="n">
        <v>10</v>
      </c>
      <c r="C55" s="72" t="n"/>
      <c r="D55" s="73" t="n"/>
      <c r="E55" s="74">
        <f>IF(ISNUMBER(C55),B55*C55,"")</f>
        <v/>
      </c>
    </row>
    <row r="56">
      <c r="A56" s="71" t="inlineStr">
        <is>
          <t>I feel like I don't want to be with anyone else but them</t>
        </is>
      </c>
      <c r="B56" s="71" t="n">
        <v>10</v>
      </c>
      <c r="C56" s="72" t="n"/>
      <c r="D56" s="73" t="n"/>
      <c r="E56" s="74">
        <f>IF(ISNUMBER(C56),B56*C56,"")</f>
        <v/>
      </c>
    </row>
    <row r="57">
      <c r="A57" s="71" t="inlineStr">
        <is>
          <t>I feel like I'm a priority to them</t>
        </is>
      </c>
      <c r="B57" s="71" t="n">
        <v>10</v>
      </c>
      <c r="C57" s="72" t="n"/>
      <c r="D57" s="73" t="n"/>
      <c r="E57" s="74">
        <f>IF(ISNUMBER(C57),B57*C57,"")</f>
        <v/>
      </c>
    </row>
    <row r="58">
      <c r="A58" s="71" t="inlineStr">
        <is>
          <t>I feel home with them</t>
        </is>
      </c>
      <c r="B58" s="71" t="n">
        <v>10</v>
      </c>
      <c r="C58" s="72" t="n"/>
      <c r="D58" s="73" t="n"/>
      <c r="E58" s="74">
        <f>IF(ISNUMBER(C58),B58*C58,"")</f>
        <v/>
      </c>
    </row>
    <row r="60">
      <c r="A60" s="75" t="inlineStr">
        <is>
          <t>RESULTS</t>
        </is>
      </c>
    </row>
    <row r="61">
      <c r="A61" s="76" t="inlineStr">
        <is>
          <t>HEAD score (0–10): Emotional, Core Life, Lifestyle, Physical</t>
        </is>
      </c>
      <c r="B61" s="77">
        <f>IFERROR(SUM(E3:E48)/SUMPRODUCT(ISNUMBER(E3:E48)*B3:B48),"Empty")</f>
        <v/>
      </c>
    </row>
    <row r="62">
      <c r="A62" s="76" t="inlineStr">
        <is>
          <t>HEART score (0–10): Personal Feelings</t>
        </is>
      </c>
      <c r="B62" s="77">
        <f>IFERROR(SUM(E50:E58)/SUMPRODUCT(ISNUMBER(E50:E58)*B50:B58),"Empty")</f>
        <v/>
      </c>
    </row>
    <row r="63">
      <c r="A63" s="76" t="inlineStr">
        <is>
          <t>Gap (Heart − Head)</t>
        </is>
      </c>
      <c r="B63" s="78">
        <f>IF(AND(ISNUMBER(B61),ISNUMBER(B62)),B62-B61,"")</f>
        <v/>
      </c>
      <c r="C63" s="79">
        <f>IF(NOT(ISNUMBER(B63)),"",IF(B63&gt;=1.5,"Heart well above head: possible infatuation. Re-check the head items you scored low.",IF(B63&lt;=-1.5,"Head well above heart: something is missing that the checklist can't see.","Head and heart agree.")))</f>
        <v/>
      </c>
    </row>
    <row r="64">
      <c r="A64" s="80" t="inlineStr">
        <is>
          <t>OVERALL score (0–10): all items</t>
        </is>
      </c>
      <c r="B64" s="81">
        <f>IFERROR(SUM(E3:E58)/SUMPRODUCT(ISNUMBER(E3:E58)*B3:B58),"Empty")</f>
        <v/>
      </c>
    </row>
    <row r="65">
      <c r="A65" s="76" t="inlineStr">
        <is>
          <t>Items not scored yet (excluded from the averages)</t>
        </is>
      </c>
      <c r="B65" s="82">
        <f>COUNTIFS(B3:B58,"&gt;=0",C3:C58,"")</f>
        <v/>
      </c>
    </row>
    <row r="66">
      <c r="A66" s="76" t="inlineStr">
        <is>
          <t>WATCH LIST: weight ≥ 8 and score ≤ 4 (highlighted red above)</t>
        </is>
      </c>
      <c r="B66" s="82">
        <f>COUNTIFS(B3:B58,"&gt;=8",C3:C58,"&lt;=4")</f>
        <v/>
      </c>
    </row>
    <row r="67">
      <c r="A67" s="76" t="inlineStr">
        <is>
          <t>TO VERIFY: weight ≥ 8 and confidence = Low (highlighted yellow above)</t>
        </is>
      </c>
      <c r="B67" s="82">
        <f>COUNTIFS(B3:B58,"&gt;=8",D3:D58,"Low")</f>
        <v/>
      </c>
    </row>
    <row r="68">
      <c r="A68" s="83" t="inlineStr">
        <is>
          <t>Date of filling it out:</t>
        </is>
      </c>
      <c r="B68" s="84" t="n"/>
      <c r="C68" s="85" t="inlineStr">
        <is>
          <t>← today's date</t>
        </is>
      </c>
    </row>
    <row r="69">
      <c r="A69" s="83" t="inlineStr">
        <is>
          <t>Partner name:</t>
        </is>
      </c>
      <c r="B69" s="86" t="n"/>
      <c r="C69" s="85" t="inlineStr">
        <is>
          <t>← spell it the same way on every ranking of this partner (the History chart groups by it)</t>
        </is>
      </c>
    </row>
  </sheetData>
  <mergeCells count="1">
    <mergeCell ref="C63:F63"/>
  </mergeCells>
  <conditionalFormatting sqref="A3:F58">
    <cfRule type="expression" priority="1" dxfId="5" stopIfTrue="1">
      <formula>AND(ISNUMBER($C3),$B3&gt;=8,$C3&lt;=4)</formula>
    </cfRule>
    <cfRule type="expression" priority="2" dxfId="6" stopIfTrue="1">
      <formula>AND($B3&gt;=8,$D3="Low")</formula>
    </cfRule>
  </conditionalFormatting>
  <dataValidations count="2">
    <dataValidation sqref="D3:D58" showDropDown="0" showInputMessage="0" showErrorMessage="0" allowBlank="1" type="list">
      <formula1>"High,Medium,Low"</formula1>
    </dataValidation>
    <dataValidation sqref="B3:C58" showDropDown="0" showInputMessage="0" showErrorMessage="1" allowBlank="1" errorTitle="0 to 10" error="Enter a number between 0 and 10." type="decimal" operator="between">
      <formula1>0</formula1>
      <formula2>10</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8"/>
  <sheetViews>
    <sheetView workbookViewId="0">
      <pane ySplit="4" topLeftCell="A5" activePane="bottomLeft" state="frozen"/>
      <selection pane="bottomLeft" activeCell="A1" sqref="A1"/>
    </sheetView>
  </sheetViews>
  <sheetFormatPr baseColWidth="8" defaultRowHeight="15"/>
  <cols>
    <col width="26" customWidth="1" style="51" min="1" max="1"/>
    <col width="12" customWidth="1" style="51" min="2" max="2"/>
    <col width="20" customWidth="1" style="51" min="3" max="3"/>
    <col width="9" customWidth="1" style="51" min="4" max="4"/>
    <col width="9" customWidth="1" style="51" min="5" max="5"/>
    <col width="17" customWidth="1" style="51" min="6" max="6"/>
    <col width="10" customWidth="1" style="51" min="7" max="7"/>
    <col width="20" customWidth="1" style="51" min="8" max="8"/>
    <col width="18" customWidth="1" style="51" min="9" max="9"/>
    <col width="19" customWidth="1" style="51" min="10" max="10"/>
    <col width="24" customWidth="1" style="51" min="11" max="11"/>
    <col width="16" customWidth="1" style="51" min="12" max="12"/>
    <col width="40" customWidth="1" style="51" min="13" max="13"/>
    <col width="3" customWidth="1" style="51" min="14" max="14"/>
    <col width="9" customWidth="1" style="51" min="15" max="15"/>
    <col width="11" customWidth="1" style="51" min="16" max="16"/>
    <col width="8" customWidth="1" style="51" min="17" max="17"/>
    <col width="8" customWidth="1" style="51" min="18" max="18"/>
    <col width="8" customWidth="1" style="51" min="19" max="19"/>
  </cols>
  <sheetData>
    <row r="1">
      <c r="A1" s="87" t="inlineStr">
        <is>
          <t>History</t>
        </is>
      </c>
    </row>
    <row r="2" ht="46" customHeight="1" s="51">
      <c r="A2" s="88" t="inlineStr">
        <is>
          <t>Type the name of a ranking tab in the first column and the row fills itself in from that tab (date, partner and all scores). You can log several partners here: the chart shows only the partner selected in the yellow cell. Row 5 points at the blank template as a live example: replace it with your own tab names.</t>
        </is>
      </c>
    </row>
    <row r="3">
      <c r="A3" s="83" t="inlineStr">
        <is>
          <t>Show in chart:</t>
        </is>
      </c>
      <c r="B3" s="89" t="n"/>
      <c r="C3" s="85" t="inlineStr">
        <is>
          <t>← pick a partner from the Partner column</t>
        </is>
      </c>
      <c r="O3" s="90" t="inlineStr">
        <is>
          <t>Chart data (automatic, do not edit)</t>
        </is>
      </c>
    </row>
    <row r="4" ht="34" customHeight="1" s="51">
      <c r="A4" s="91" t="inlineStr">
        <is>
          <t>Tab name (type this)</t>
        </is>
      </c>
      <c r="B4" s="92" t="inlineStr">
        <is>
          <t>Date</t>
        </is>
      </c>
      <c r="C4" s="92" t="inlineStr">
        <is>
          <t>Partner</t>
        </is>
      </c>
      <c r="D4" s="92" t="inlineStr">
        <is>
          <t>Head</t>
        </is>
      </c>
      <c r="E4" s="92" t="inlineStr">
        <is>
          <t>Heart</t>
        </is>
      </c>
      <c r="F4" s="92" t="inlineStr">
        <is>
          <t>Gap (Heart − Head)</t>
        </is>
      </c>
      <c r="G4" s="92" t="inlineStr">
        <is>
          <t>Overall</t>
        </is>
      </c>
      <c r="H4" s="92" t="inlineStr">
        <is>
          <t>Emotional &amp; Relational</t>
        </is>
      </c>
      <c r="I4" s="92" t="inlineStr">
        <is>
          <t>Core Life Alignment</t>
        </is>
      </c>
      <c r="J4" s="92" t="inlineStr">
        <is>
          <t>Lifestyle &amp; Interests</t>
        </is>
      </c>
      <c r="K4" s="92" t="inlineStr">
        <is>
          <t>Physical / Practical / Other</t>
        </is>
      </c>
      <c r="L4" s="92" t="inlineStr">
        <is>
          <t>Personal Feelings</t>
        </is>
      </c>
      <c r="M4" s="92" t="inlineStr">
        <is>
          <t>Notes / what changed</t>
        </is>
      </c>
      <c r="O4" s="93" t="inlineStr">
        <is>
          <t>sort key</t>
        </is>
      </c>
      <c r="P4" s="93" t="inlineStr">
        <is>
          <t>Date</t>
        </is>
      </c>
      <c r="Q4" s="93" t="inlineStr">
        <is>
          <t>Head</t>
        </is>
      </c>
      <c r="R4" s="93" t="inlineStr">
        <is>
          <t>Heart</t>
        </is>
      </c>
      <c r="S4" s="93" t="inlineStr">
        <is>
          <t>Overall</t>
        </is>
      </c>
    </row>
    <row r="5">
      <c r="A5" s="94" t="inlineStr">
        <is>
          <t>Ranking - Template</t>
        </is>
      </c>
      <c r="B5" s="95">
        <f>IF($A5="","",IFERROR(INDIRECT("'"&amp;$A5&amp;"'!B68"),"tab not found"))</f>
        <v/>
      </c>
      <c r="C5" s="96">
        <f>IF($A5="","",IFERROR(INDIRECT("'"&amp;$A5&amp;"'!B69"),"tab not found"))</f>
        <v/>
      </c>
      <c r="D5" s="97">
        <f>IF($A5="","",IFERROR(INDIRECT("'"&amp;$A5&amp;"'!B61"),"tab not found"))</f>
        <v/>
      </c>
      <c r="E5" s="97">
        <f>IF($A5="","",IFERROR(INDIRECT("'"&amp;$A5&amp;"'!B62"),"tab not found"))</f>
        <v/>
      </c>
      <c r="F5" s="98">
        <f>IF(AND(ISNUMBER(D5),ISNUMBER(E5)),E5-D5,"")</f>
        <v/>
      </c>
      <c r="G5" s="97">
        <f>IF($A5="","",IFERROR(INDIRECT("'"&amp;$A5&amp;"'!B64"),"tab not found"))</f>
        <v/>
      </c>
      <c r="H5" s="97">
        <f>IF($A5="","",IFERROR(INDIRECT("'"&amp;$A5&amp;"'!F2"),"tab not found"))</f>
        <v/>
      </c>
      <c r="I5" s="97">
        <f>IF($A5="","",IFERROR(INDIRECT("'"&amp;$A5&amp;"'!F22"),"tab not found"))</f>
        <v/>
      </c>
      <c r="J5" s="97">
        <f>IF($A5="","",IFERROR(INDIRECT("'"&amp;$A5&amp;"'!F33"),"tab not found"))</f>
        <v/>
      </c>
      <c r="K5" s="97">
        <f>IF($A5="","",IFERROR(INDIRECT("'"&amp;$A5&amp;"'!F45"),"tab not found"))</f>
        <v/>
      </c>
      <c r="L5" s="97">
        <f>IF($A5="","",IFERROR(INDIRECT("'"&amp;$A5&amp;"'!F49"),"tab not found"))</f>
        <v/>
      </c>
      <c r="M5" s="99" t="n"/>
      <c r="O5" s="100">
        <f>IF(AND($C5=$B$3,$B$3&lt;&gt;"",ISNUMBER($B5)),$B5+ROW()/1000000,"")</f>
        <v/>
      </c>
      <c r="P5" s="101">
        <f>IFERROR(INDEX($B$5:$B$28,MATCH(SMALL($O$5:$O$28,ROW()-4),$O$5:$O$28,0)),"")</f>
        <v/>
      </c>
      <c r="Q5" s="102">
        <f>IFERROR(0+INDEX($D$5:$D$28,MATCH(SMALL($O$5:$O$28,ROW()-4),$O$5:$O$28,0)),NA())</f>
        <v/>
      </c>
      <c r="R5" s="102">
        <f>IFERROR(0+INDEX($E$5:$E$28,MATCH(SMALL($O$5:$O$28,ROW()-4),$O$5:$O$28,0)),NA())</f>
        <v/>
      </c>
      <c r="S5" s="102">
        <f>IFERROR(0+INDEX($G$5:$G$28,MATCH(SMALL($O$5:$O$28,ROW()-4),$O$5:$O$28,0)),NA())</f>
        <v/>
      </c>
    </row>
    <row r="6">
      <c r="A6" s="94" t="n"/>
      <c r="B6" s="95">
        <f>IF($A6="","",IFERROR(INDIRECT("'"&amp;$A6&amp;"'!B68"),"tab not found"))</f>
        <v/>
      </c>
      <c r="C6" s="96">
        <f>IF($A6="","",IFERROR(INDIRECT("'"&amp;$A6&amp;"'!B69"),"tab not found"))</f>
        <v/>
      </c>
      <c r="D6" s="97">
        <f>IF($A6="","",IFERROR(INDIRECT("'"&amp;$A6&amp;"'!B61"),"tab not found"))</f>
        <v/>
      </c>
      <c r="E6" s="97">
        <f>IF($A6="","",IFERROR(INDIRECT("'"&amp;$A6&amp;"'!B62"),"tab not found"))</f>
        <v/>
      </c>
      <c r="F6" s="98">
        <f>IF(AND(ISNUMBER(D6),ISNUMBER(E6)),E6-D6,"")</f>
        <v/>
      </c>
      <c r="G6" s="97">
        <f>IF($A6="","",IFERROR(INDIRECT("'"&amp;$A6&amp;"'!B64"),"tab not found"))</f>
        <v/>
      </c>
      <c r="H6" s="97">
        <f>IF($A6="","",IFERROR(INDIRECT("'"&amp;$A6&amp;"'!F2"),"tab not found"))</f>
        <v/>
      </c>
      <c r="I6" s="97">
        <f>IF($A6="","",IFERROR(INDIRECT("'"&amp;$A6&amp;"'!F22"),"tab not found"))</f>
        <v/>
      </c>
      <c r="J6" s="97">
        <f>IF($A6="","",IFERROR(INDIRECT("'"&amp;$A6&amp;"'!F33"),"tab not found"))</f>
        <v/>
      </c>
      <c r="K6" s="97">
        <f>IF($A6="","",IFERROR(INDIRECT("'"&amp;$A6&amp;"'!F45"),"tab not found"))</f>
        <v/>
      </c>
      <c r="L6" s="97">
        <f>IF($A6="","",IFERROR(INDIRECT("'"&amp;$A6&amp;"'!F49"),"tab not found"))</f>
        <v/>
      </c>
      <c r="M6" s="99" t="n"/>
      <c r="O6" s="100">
        <f>IF(AND($C6=$B$3,$B$3&lt;&gt;"",ISNUMBER($B6)),$B6+ROW()/1000000,"")</f>
        <v/>
      </c>
      <c r="P6" s="101">
        <f>IFERROR(INDEX($B$5:$B$28,MATCH(SMALL($O$5:$O$28,ROW()-4),$O$5:$O$28,0)),"")</f>
        <v/>
      </c>
      <c r="Q6" s="102">
        <f>IFERROR(0+INDEX($D$5:$D$28,MATCH(SMALL($O$5:$O$28,ROW()-4),$O$5:$O$28,0)),NA())</f>
        <v/>
      </c>
      <c r="R6" s="102">
        <f>IFERROR(0+INDEX($E$5:$E$28,MATCH(SMALL($O$5:$O$28,ROW()-4),$O$5:$O$28,0)),NA())</f>
        <v/>
      </c>
      <c r="S6" s="102">
        <f>IFERROR(0+INDEX($G$5:$G$28,MATCH(SMALL($O$5:$O$28,ROW()-4),$O$5:$O$28,0)),NA())</f>
        <v/>
      </c>
    </row>
    <row r="7">
      <c r="A7" s="94" t="n"/>
      <c r="B7" s="95">
        <f>IF($A7="","",IFERROR(INDIRECT("'"&amp;$A7&amp;"'!B68"),"tab not found"))</f>
        <v/>
      </c>
      <c r="C7" s="96">
        <f>IF($A7="","",IFERROR(INDIRECT("'"&amp;$A7&amp;"'!B69"),"tab not found"))</f>
        <v/>
      </c>
      <c r="D7" s="97">
        <f>IF($A7="","",IFERROR(INDIRECT("'"&amp;$A7&amp;"'!B61"),"tab not found"))</f>
        <v/>
      </c>
      <c r="E7" s="97">
        <f>IF($A7="","",IFERROR(INDIRECT("'"&amp;$A7&amp;"'!B62"),"tab not found"))</f>
        <v/>
      </c>
      <c r="F7" s="98">
        <f>IF(AND(ISNUMBER(D7),ISNUMBER(E7)),E7-D7,"")</f>
        <v/>
      </c>
      <c r="G7" s="97">
        <f>IF($A7="","",IFERROR(INDIRECT("'"&amp;$A7&amp;"'!B64"),"tab not found"))</f>
        <v/>
      </c>
      <c r="H7" s="97">
        <f>IF($A7="","",IFERROR(INDIRECT("'"&amp;$A7&amp;"'!F2"),"tab not found"))</f>
        <v/>
      </c>
      <c r="I7" s="97">
        <f>IF($A7="","",IFERROR(INDIRECT("'"&amp;$A7&amp;"'!F22"),"tab not found"))</f>
        <v/>
      </c>
      <c r="J7" s="97">
        <f>IF($A7="","",IFERROR(INDIRECT("'"&amp;$A7&amp;"'!F33"),"tab not found"))</f>
        <v/>
      </c>
      <c r="K7" s="97">
        <f>IF($A7="","",IFERROR(INDIRECT("'"&amp;$A7&amp;"'!F45"),"tab not found"))</f>
        <v/>
      </c>
      <c r="L7" s="97">
        <f>IF($A7="","",IFERROR(INDIRECT("'"&amp;$A7&amp;"'!F49"),"tab not found"))</f>
        <v/>
      </c>
      <c r="M7" s="99" t="n"/>
      <c r="O7" s="100">
        <f>IF(AND($C7=$B$3,$B$3&lt;&gt;"",ISNUMBER($B7)),$B7+ROW()/1000000,"")</f>
        <v/>
      </c>
      <c r="P7" s="101">
        <f>IFERROR(INDEX($B$5:$B$28,MATCH(SMALL($O$5:$O$28,ROW()-4),$O$5:$O$28,0)),"")</f>
        <v/>
      </c>
      <c r="Q7" s="102">
        <f>IFERROR(0+INDEX($D$5:$D$28,MATCH(SMALL($O$5:$O$28,ROW()-4),$O$5:$O$28,0)),NA())</f>
        <v/>
      </c>
      <c r="R7" s="102">
        <f>IFERROR(0+INDEX($E$5:$E$28,MATCH(SMALL($O$5:$O$28,ROW()-4),$O$5:$O$28,0)),NA())</f>
        <v/>
      </c>
      <c r="S7" s="102">
        <f>IFERROR(0+INDEX($G$5:$G$28,MATCH(SMALL($O$5:$O$28,ROW()-4),$O$5:$O$28,0)),NA())</f>
        <v/>
      </c>
    </row>
    <row r="8">
      <c r="A8" s="94" t="n"/>
      <c r="B8" s="95">
        <f>IF($A8="","",IFERROR(INDIRECT("'"&amp;$A8&amp;"'!B68"),"tab not found"))</f>
        <v/>
      </c>
      <c r="C8" s="96">
        <f>IF($A8="","",IFERROR(INDIRECT("'"&amp;$A8&amp;"'!B69"),"tab not found"))</f>
        <v/>
      </c>
      <c r="D8" s="97">
        <f>IF($A8="","",IFERROR(INDIRECT("'"&amp;$A8&amp;"'!B61"),"tab not found"))</f>
        <v/>
      </c>
      <c r="E8" s="97">
        <f>IF($A8="","",IFERROR(INDIRECT("'"&amp;$A8&amp;"'!B62"),"tab not found"))</f>
        <v/>
      </c>
      <c r="F8" s="98">
        <f>IF(AND(ISNUMBER(D8),ISNUMBER(E8)),E8-D8,"")</f>
        <v/>
      </c>
      <c r="G8" s="97">
        <f>IF($A8="","",IFERROR(INDIRECT("'"&amp;$A8&amp;"'!B64"),"tab not found"))</f>
        <v/>
      </c>
      <c r="H8" s="97">
        <f>IF($A8="","",IFERROR(INDIRECT("'"&amp;$A8&amp;"'!F2"),"tab not found"))</f>
        <v/>
      </c>
      <c r="I8" s="97">
        <f>IF($A8="","",IFERROR(INDIRECT("'"&amp;$A8&amp;"'!F22"),"tab not found"))</f>
        <v/>
      </c>
      <c r="J8" s="97">
        <f>IF($A8="","",IFERROR(INDIRECT("'"&amp;$A8&amp;"'!F33"),"tab not found"))</f>
        <v/>
      </c>
      <c r="K8" s="97">
        <f>IF($A8="","",IFERROR(INDIRECT("'"&amp;$A8&amp;"'!F45"),"tab not found"))</f>
        <v/>
      </c>
      <c r="L8" s="97">
        <f>IF($A8="","",IFERROR(INDIRECT("'"&amp;$A8&amp;"'!F49"),"tab not found"))</f>
        <v/>
      </c>
      <c r="M8" s="99" t="n"/>
      <c r="O8" s="100">
        <f>IF(AND($C8=$B$3,$B$3&lt;&gt;"",ISNUMBER($B8)),$B8+ROW()/1000000,"")</f>
        <v/>
      </c>
      <c r="P8" s="101">
        <f>IFERROR(INDEX($B$5:$B$28,MATCH(SMALL($O$5:$O$28,ROW()-4),$O$5:$O$28,0)),"")</f>
        <v/>
      </c>
      <c r="Q8" s="102">
        <f>IFERROR(0+INDEX($D$5:$D$28,MATCH(SMALL($O$5:$O$28,ROW()-4),$O$5:$O$28,0)),NA())</f>
        <v/>
      </c>
      <c r="R8" s="102">
        <f>IFERROR(0+INDEX($E$5:$E$28,MATCH(SMALL($O$5:$O$28,ROW()-4),$O$5:$O$28,0)),NA())</f>
        <v/>
      </c>
      <c r="S8" s="102">
        <f>IFERROR(0+INDEX($G$5:$G$28,MATCH(SMALL($O$5:$O$28,ROW()-4),$O$5:$O$28,0)),NA())</f>
        <v/>
      </c>
    </row>
    <row r="9">
      <c r="A9" s="94" t="n"/>
      <c r="B9" s="95">
        <f>IF($A9="","",IFERROR(INDIRECT("'"&amp;$A9&amp;"'!B68"),"tab not found"))</f>
        <v/>
      </c>
      <c r="C9" s="96">
        <f>IF($A9="","",IFERROR(INDIRECT("'"&amp;$A9&amp;"'!B69"),"tab not found"))</f>
        <v/>
      </c>
      <c r="D9" s="97">
        <f>IF($A9="","",IFERROR(INDIRECT("'"&amp;$A9&amp;"'!B61"),"tab not found"))</f>
        <v/>
      </c>
      <c r="E9" s="97">
        <f>IF($A9="","",IFERROR(INDIRECT("'"&amp;$A9&amp;"'!B62"),"tab not found"))</f>
        <v/>
      </c>
      <c r="F9" s="98">
        <f>IF(AND(ISNUMBER(D9),ISNUMBER(E9)),E9-D9,"")</f>
        <v/>
      </c>
      <c r="G9" s="97">
        <f>IF($A9="","",IFERROR(INDIRECT("'"&amp;$A9&amp;"'!B64"),"tab not found"))</f>
        <v/>
      </c>
      <c r="H9" s="97">
        <f>IF($A9="","",IFERROR(INDIRECT("'"&amp;$A9&amp;"'!F2"),"tab not found"))</f>
        <v/>
      </c>
      <c r="I9" s="97">
        <f>IF($A9="","",IFERROR(INDIRECT("'"&amp;$A9&amp;"'!F22"),"tab not found"))</f>
        <v/>
      </c>
      <c r="J9" s="97">
        <f>IF($A9="","",IFERROR(INDIRECT("'"&amp;$A9&amp;"'!F33"),"tab not found"))</f>
        <v/>
      </c>
      <c r="K9" s="97">
        <f>IF($A9="","",IFERROR(INDIRECT("'"&amp;$A9&amp;"'!F45"),"tab not found"))</f>
        <v/>
      </c>
      <c r="L9" s="97">
        <f>IF($A9="","",IFERROR(INDIRECT("'"&amp;$A9&amp;"'!F49"),"tab not found"))</f>
        <v/>
      </c>
      <c r="M9" s="99" t="n"/>
      <c r="O9" s="100">
        <f>IF(AND($C9=$B$3,$B$3&lt;&gt;"",ISNUMBER($B9)),$B9+ROW()/1000000,"")</f>
        <v/>
      </c>
      <c r="P9" s="101">
        <f>IFERROR(INDEX($B$5:$B$28,MATCH(SMALL($O$5:$O$28,ROW()-4),$O$5:$O$28,0)),"")</f>
        <v/>
      </c>
      <c r="Q9" s="102">
        <f>IFERROR(0+INDEX($D$5:$D$28,MATCH(SMALL($O$5:$O$28,ROW()-4),$O$5:$O$28,0)),NA())</f>
        <v/>
      </c>
      <c r="R9" s="102">
        <f>IFERROR(0+INDEX($E$5:$E$28,MATCH(SMALL($O$5:$O$28,ROW()-4),$O$5:$O$28,0)),NA())</f>
        <v/>
      </c>
      <c r="S9" s="102">
        <f>IFERROR(0+INDEX($G$5:$G$28,MATCH(SMALL($O$5:$O$28,ROW()-4),$O$5:$O$28,0)),NA())</f>
        <v/>
      </c>
    </row>
    <row r="10">
      <c r="A10" s="94" t="n"/>
      <c r="B10" s="95">
        <f>IF($A10="","",IFERROR(INDIRECT("'"&amp;$A10&amp;"'!B68"),"tab not found"))</f>
        <v/>
      </c>
      <c r="C10" s="96">
        <f>IF($A10="","",IFERROR(INDIRECT("'"&amp;$A10&amp;"'!B69"),"tab not found"))</f>
        <v/>
      </c>
      <c r="D10" s="97">
        <f>IF($A10="","",IFERROR(INDIRECT("'"&amp;$A10&amp;"'!B61"),"tab not found"))</f>
        <v/>
      </c>
      <c r="E10" s="97">
        <f>IF($A10="","",IFERROR(INDIRECT("'"&amp;$A10&amp;"'!B62"),"tab not found"))</f>
        <v/>
      </c>
      <c r="F10" s="98">
        <f>IF(AND(ISNUMBER(D10),ISNUMBER(E10)),E10-D10,"")</f>
        <v/>
      </c>
      <c r="G10" s="97">
        <f>IF($A10="","",IFERROR(INDIRECT("'"&amp;$A10&amp;"'!B64"),"tab not found"))</f>
        <v/>
      </c>
      <c r="H10" s="97">
        <f>IF($A10="","",IFERROR(INDIRECT("'"&amp;$A10&amp;"'!F2"),"tab not found"))</f>
        <v/>
      </c>
      <c r="I10" s="97">
        <f>IF($A10="","",IFERROR(INDIRECT("'"&amp;$A10&amp;"'!F22"),"tab not found"))</f>
        <v/>
      </c>
      <c r="J10" s="97">
        <f>IF($A10="","",IFERROR(INDIRECT("'"&amp;$A10&amp;"'!F33"),"tab not found"))</f>
        <v/>
      </c>
      <c r="K10" s="97">
        <f>IF($A10="","",IFERROR(INDIRECT("'"&amp;$A10&amp;"'!F45"),"tab not found"))</f>
        <v/>
      </c>
      <c r="L10" s="97">
        <f>IF($A10="","",IFERROR(INDIRECT("'"&amp;$A10&amp;"'!F49"),"tab not found"))</f>
        <v/>
      </c>
      <c r="M10" s="99" t="n"/>
      <c r="O10" s="100">
        <f>IF(AND($C10=$B$3,$B$3&lt;&gt;"",ISNUMBER($B10)),$B10+ROW()/1000000,"")</f>
        <v/>
      </c>
      <c r="P10" s="101">
        <f>IFERROR(INDEX($B$5:$B$28,MATCH(SMALL($O$5:$O$28,ROW()-4),$O$5:$O$28,0)),"")</f>
        <v/>
      </c>
      <c r="Q10" s="102">
        <f>IFERROR(0+INDEX($D$5:$D$28,MATCH(SMALL($O$5:$O$28,ROW()-4),$O$5:$O$28,0)),NA())</f>
        <v/>
      </c>
      <c r="R10" s="102">
        <f>IFERROR(0+INDEX($E$5:$E$28,MATCH(SMALL($O$5:$O$28,ROW()-4),$O$5:$O$28,0)),NA())</f>
        <v/>
      </c>
      <c r="S10" s="102">
        <f>IFERROR(0+INDEX($G$5:$G$28,MATCH(SMALL($O$5:$O$28,ROW()-4),$O$5:$O$28,0)),NA())</f>
        <v/>
      </c>
    </row>
    <row r="11">
      <c r="A11" s="94" t="n"/>
      <c r="B11" s="95">
        <f>IF($A11="","",IFERROR(INDIRECT("'"&amp;$A11&amp;"'!B68"),"tab not found"))</f>
        <v/>
      </c>
      <c r="C11" s="96">
        <f>IF($A11="","",IFERROR(INDIRECT("'"&amp;$A11&amp;"'!B69"),"tab not found"))</f>
        <v/>
      </c>
      <c r="D11" s="97">
        <f>IF($A11="","",IFERROR(INDIRECT("'"&amp;$A11&amp;"'!B61"),"tab not found"))</f>
        <v/>
      </c>
      <c r="E11" s="97">
        <f>IF($A11="","",IFERROR(INDIRECT("'"&amp;$A11&amp;"'!B62"),"tab not found"))</f>
        <v/>
      </c>
      <c r="F11" s="98">
        <f>IF(AND(ISNUMBER(D11),ISNUMBER(E11)),E11-D11,"")</f>
        <v/>
      </c>
      <c r="G11" s="97">
        <f>IF($A11="","",IFERROR(INDIRECT("'"&amp;$A11&amp;"'!B64"),"tab not found"))</f>
        <v/>
      </c>
      <c r="H11" s="97">
        <f>IF($A11="","",IFERROR(INDIRECT("'"&amp;$A11&amp;"'!F2"),"tab not found"))</f>
        <v/>
      </c>
      <c r="I11" s="97">
        <f>IF($A11="","",IFERROR(INDIRECT("'"&amp;$A11&amp;"'!F22"),"tab not found"))</f>
        <v/>
      </c>
      <c r="J11" s="97">
        <f>IF($A11="","",IFERROR(INDIRECT("'"&amp;$A11&amp;"'!F33"),"tab not found"))</f>
        <v/>
      </c>
      <c r="K11" s="97">
        <f>IF($A11="","",IFERROR(INDIRECT("'"&amp;$A11&amp;"'!F45"),"tab not found"))</f>
        <v/>
      </c>
      <c r="L11" s="97">
        <f>IF($A11="","",IFERROR(INDIRECT("'"&amp;$A11&amp;"'!F49"),"tab not found"))</f>
        <v/>
      </c>
      <c r="M11" s="99" t="n"/>
      <c r="O11" s="100">
        <f>IF(AND($C11=$B$3,$B$3&lt;&gt;"",ISNUMBER($B11)),$B11+ROW()/1000000,"")</f>
        <v/>
      </c>
      <c r="P11" s="101">
        <f>IFERROR(INDEX($B$5:$B$28,MATCH(SMALL($O$5:$O$28,ROW()-4),$O$5:$O$28,0)),"")</f>
        <v/>
      </c>
      <c r="Q11" s="102">
        <f>IFERROR(0+INDEX($D$5:$D$28,MATCH(SMALL($O$5:$O$28,ROW()-4),$O$5:$O$28,0)),NA())</f>
        <v/>
      </c>
      <c r="R11" s="102">
        <f>IFERROR(0+INDEX($E$5:$E$28,MATCH(SMALL($O$5:$O$28,ROW()-4),$O$5:$O$28,0)),NA())</f>
        <v/>
      </c>
      <c r="S11" s="102">
        <f>IFERROR(0+INDEX($G$5:$G$28,MATCH(SMALL($O$5:$O$28,ROW()-4),$O$5:$O$28,0)),NA())</f>
        <v/>
      </c>
    </row>
    <row r="12">
      <c r="A12" s="94" t="n"/>
      <c r="B12" s="95">
        <f>IF($A12="","",IFERROR(INDIRECT("'"&amp;$A12&amp;"'!B68"),"tab not found"))</f>
        <v/>
      </c>
      <c r="C12" s="96">
        <f>IF($A12="","",IFERROR(INDIRECT("'"&amp;$A12&amp;"'!B69"),"tab not found"))</f>
        <v/>
      </c>
      <c r="D12" s="97">
        <f>IF($A12="","",IFERROR(INDIRECT("'"&amp;$A12&amp;"'!B61"),"tab not found"))</f>
        <v/>
      </c>
      <c r="E12" s="97">
        <f>IF($A12="","",IFERROR(INDIRECT("'"&amp;$A12&amp;"'!B62"),"tab not found"))</f>
        <v/>
      </c>
      <c r="F12" s="98">
        <f>IF(AND(ISNUMBER(D12),ISNUMBER(E12)),E12-D12,"")</f>
        <v/>
      </c>
      <c r="G12" s="97">
        <f>IF($A12="","",IFERROR(INDIRECT("'"&amp;$A12&amp;"'!B64"),"tab not found"))</f>
        <v/>
      </c>
      <c r="H12" s="97">
        <f>IF($A12="","",IFERROR(INDIRECT("'"&amp;$A12&amp;"'!F2"),"tab not found"))</f>
        <v/>
      </c>
      <c r="I12" s="97">
        <f>IF($A12="","",IFERROR(INDIRECT("'"&amp;$A12&amp;"'!F22"),"tab not found"))</f>
        <v/>
      </c>
      <c r="J12" s="97">
        <f>IF($A12="","",IFERROR(INDIRECT("'"&amp;$A12&amp;"'!F33"),"tab not found"))</f>
        <v/>
      </c>
      <c r="K12" s="97">
        <f>IF($A12="","",IFERROR(INDIRECT("'"&amp;$A12&amp;"'!F45"),"tab not found"))</f>
        <v/>
      </c>
      <c r="L12" s="97">
        <f>IF($A12="","",IFERROR(INDIRECT("'"&amp;$A12&amp;"'!F49"),"tab not found"))</f>
        <v/>
      </c>
      <c r="M12" s="99" t="n"/>
      <c r="O12" s="100">
        <f>IF(AND($C12=$B$3,$B$3&lt;&gt;"",ISNUMBER($B12)),$B12+ROW()/1000000,"")</f>
        <v/>
      </c>
      <c r="P12" s="101">
        <f>IFERROR(INDEX($B$5:$B$28,MATCH(SMALL($O$5:$O$28,ROW()-4),$O$5:$O$28,0)),"")</f>
        <v/>
      </c>
      <c r="Q12" s="102">
        <f>IFERROR(0+INDEX($D$5:$D$28,MATCH(SMALL($O$5:$O$28,ROW()-4),$O$5:$O$28,0)),NA())</f>
        <v/>
      </c>
      <c r="R12" s="102">
        <f>IFERROR(0+INDEX($E$5:$E$28,MATCH(SMALL($O$5:$O$28,ROW()-4),$O$5:$O$28,0)),NA())</f>
        <v/>
      </c>
      <c r="S12" s="102">
        <f>IFERROR(0+INDEX($G$5:$G$28,MATCH(SMALL($O$5:$O$28,ROW()-4),$O$5:$O$28,0)),NA())</f>
        <v/>
      </c>
    </row>
    <row r="13">
      <c r="A13" s="94" t="n"/>
      <c r="B13" s="95">
        <f>IF($A13="","",IFERROR(INDIRECT("'"&amp;$A13&amp;"'!B68"),"tab not found"))</f>
        <v/>
      </c>
      <c r="C13" s="96">
        <f>IF($A13="","",IFERROR(INDIRECT("'"&amp;$A13&amp;"'!B69"),"tab not found"))</f>
        <v/>
      </c>
      <c r="D13" s="97">
        <f>IF($A13="","",IFERROR(INDIRECT("'"&amp;$A13&amp;"'!B61"),"tab not found"))</f>
        <v/>
      </c>
      <c r="E13" s="97">
        <f>IF($A13="","",IFERROR(INDIRECT("'"&amp;$A13&amp;"'!B62"),"tab not found"))</f>
        <v/>
      </c>
      <c r="F13" s="98">
        <f>IF(AND(ISNUMBER(D13),ISNUMBER(E13)),E13-D13,"")</f>
        <v/>
      </c>
      <c r="G13" s="97">
        <f>IF($A13="","",IFERROR(INDIRECT("'"&amp;$A13&amp;"'!B64"),"tab not found"))</f>
        <v/>
      </c>
      <c r="H13" s="97">
        <f>IF($A13="","",IFERROR(INDIRECT("'"&amp;$A13&amp;"'!F2"),"tab not found"))</f>
        <v/>
      </c>
      <c r="I13" s="97">
        <f>IF($A13="","",IFERROR(INDIRECT("'"&amp;$A13&amp;"'!F22"),"tab not found"))</f>
        <v/>
      </c>
      <c r="J13" s="97">
        <f>IF($A13="","",IFERROR(INDIRECT("'"&amp;$A13&amp;"'!F33"),"tab not found"))</f>
        <v/>
      </c>
      <c r="K13" s="97">
        <f>IF($A13="","",IFERROR(INDIRECT("'"&amp;$A13&amp;"'!F45"),"tab not found"))</f>
        <v/>
      </c>
      <c r="L13" s="97">
        <f>IF($A13="","",IFERROR(INDIRECT("'"&amp;$A13&amp;"'!F49"),"tab not found"))</f>
        <v/>
      </c>
      <c r="M13" s="99" t="n"/>
      <c r="O13" s="100">
        <f>IF(AND($C13=$B$3,$B$3&lt;&gt;"",ISNUMBER($B13)),$B13+ROW()/1000000,"")</f>
        <v/>
      </c>
      <c r="P13" s="101">
        <f>IFERROR(INDEX($B$5:$B$28,MATCH(SMALL($O$5:$O$28,ROW()-4),$O$5:$O$28,0)),"")</f>
        <v/>
      </c>
      <c r="Q13" s="102">
        <f>IFERROR(0+INDEX($D$5:$D$28,MATCH(SMALL($O$5:$O$28,ROW()-4),$O$5:$O$28,0)),NA())</f>
        <v/>
      </c>
      <c r="R13" s="102">
        <f>IFERROR(0+INDEX($E$5:$E$28,MATCH(SMALL($O$5:$O$28,ROW()-4),$O$5:$O$28,0)),NA())</f>
        <v/>
      </c>
      <c r="S13" s="102">
        <f>IFERROR(0+INDEX($G$5:$G$28,MATCH(SMALL($O$5:$O$28,ROW()-4),$O$5:$O$28,0)),NA())</f>
        <v/>
      </c>
    </row>
    <row r="14">
      <c r="A14" s="94" t="n"/>
      <c r="B14" s="95">
        <f>IF($A14="","",IFERROR(INDIRECT("'"&amp;$A14&amp;"'!B68"),"tab not found"))</f>
        <v/>
      </c>
      <c r="C14" s="96">
        <f>IF($A14="","",IFERROR(INDIRECT("'"&amp;$A14&amp;"'!B69"),"tab not found"))</f>
        <v/>
      </c>
      <c r="D14" s="97">
        <f>IF($A14="","",IFERROR(INDIRECT("'"&amp;$A14&amp;"'!B61"),"tab not found"))</f>
        <v/>
      </c>
      <c r="E14" s="97">
        <f>IF($A14="","",IFERROR(INDIRECT("'"&amp;$A14&amp;"'!B62"),"tab not found"))</f>
        <v/>
      </c>
      <c r="F14" s="98">
        <f>IF(AND(ISNUMBER(D14),ISNUMBER(E14)),E14-D14,"")</f>
        <v/>
      </c>
      <c r="G14" s="97">
        <f>IF($A14="","",IFERROR(INDIRECT("'"&amp;$A14&amp;"'!B64"),"tab not found"))</f>
        <v/>
      </c>
      <c r="H14" s="97">
        <f>IF($A14="","",IFERROR(INDIRECT("'"&amp;$A14&amp;"'!F2"),"tab not found"))</f>
        <v/>
      </c>
      <c r="I14" s="97">
        <f>IF($A14="","",IFERROR(INDIRECT("'"&amp;$A14&amp;"'!F22"),"tab not found"))</f>
        <v/>
      </c>
      <c r="J14" s="97">
        <f>IF($A14="","",IFERROR(INDIRECT("'"&amp;$A14&amp;"'!F33"),"tab not found"))</f>
        <v/>
      </c>
      <c r="K14" s="97">
        <f>IF($A14="","",IFERROR(INDIRECT("'"&amp;$A14&amp;"'!F45"),"tab not found"))</f>
        <v/>
      </c>
      <c r="L14" s="97">
        <f>IF($A14="","",IFERROR(INDIRECT("'"&amp;$A14&amp;"'!F49"),"tab not found"))</f>
        <v/>
      </c>
      <c r="M14" s="99" t="n"/>
      <c r="O14" s="100">
        <f>IF(AND($C14=$B$3,$B$3&lt;&gt;"",ISNUMBER($B14)),$B14+ROW()/1000000,"")</f>
        <v/>
      </c>
      <c r="P14" s="101">
        <f>IFERROR(INDEX($B$5:$B$28,MATCH(SMALL($O$5:$O$28,ROW()-4),$O$5:$O$28,0)),"")</f>
        <v/>
      </c>
      <c r="Q14" s="102">
        <f>IFERROR(0+INDEX($D$5:$D$28,MATCH(SMALL($O$5:$O$28,ROW()-4),$O$5:$O$28,0)),NA())</f>
        <v/>
      </c>
      <c r="R14" s="102">
        <f>IFERROR(0+INDEX($E$5:$E$28,MATCH(SMALL($O$5:$O$28,ROW()-4),$O$5:$O$28,0)),NA())</f>
        <v/>
      </c>
      <c r="S14" s="102">
        <f>IFERROR(0+INDEX($G$5:$G$28,MATCH(SMALL($O$5:$O$28,ROW()-4),$O$5:$O$28,0)),NA())</f>
        <v/>
      </c>
    </row>
    <row r="15">
      <c r="A15" s="94" t="n"/>
      <c r="B15" s="95">
        <f>IF($A15="","",IFERROR(INDIRECT("'"&amp;$A15&amp;"'!B68"),"tab not found"))</f>
        <v/>
      </c>
      <c r="C15" s="96">
        <f>IF($A15="","",IFERROR(INDIRECT("'"&amp;$A15&amp;"'!B69"),"tab not found"))</f>
        <v/>
      </c>
      <c r="D15" s="97">
        <f>IF($A15="","",IFERROR(INDIRECT("'"&amp;$A15&amp;"'!B61"),"tab not found"))</f>
        <v/>
      </c>
      <c r="E15" s="97">
        <f>IF($A15="","",IFERROR(INDIRECT("'"&amp;$A15&amp;"'!B62"),"tab not found"))</f>
        <v/>
      </c>
      <c r="F15" s="98">
        <f>IF(AND(ISNUMBER(D15),ISNUMBER(E15)),E15-D15,"")</f>
        <v/>
      </c>
      <c r="G15" s="97">
        <f>IF($A15="","",IFERROR(INDIRECT("'"&amp;$A15&amp;"'!B64"),"tab not found"))</f>
        <v/>
      </c>
      <c r="H15" s="97">
        <f>IF($A15="","",IFERROR(INDIRECT("'"&amp;$A15&amp;"'!F2"),"tab not found"))</f>
        <v/>
      </c>
      <c r="I15" s="97">
        <f>IF($A15="","",IFERROR(INDIRECT("'"&amp;$A15&amp;"'!F22"),"tab not found"))</f>
        <v/>
      </c>
      <c r="J15" s="97">
        <f>IF($A15="","",IFERROR(INDIRECT("'"&amp;$A15&amp;"'!F33"),"tab not found"))</f>
        <v/>
      </c>
      <c r="K15" s="97">
        <f>IF($A15="","",IFERROR(INDIRECT("'"&amp;$A15&amp;"'!F45"),"tab not found"))</f>
        <v/>
      </c>
      <c r="L15" s="97">
        <f>IF($A15="","",IFERROR(INDIRECT("'"&amp;$A15&amp;"'!F49"),"tab not found"))</f>
        <v/>
      </c>
      <c r="M15" s="99" t="n"/>
      <c r="O15" s="100">
        <f>IF(AND($C15=$B$3,$B$3&lt;&gt;"",ISNUMBER($B15)),$B15+ROW()/1000000,"")</f>
        <v/>
      </c>
      <c r="P15" s="101">
        <f>IFERROR(INDEX($B$5:$B$28,MATCH(SMALL($O$5:$O$28,ROW()-4),$O$5:$O$28,0)),"")</f>
        <v/>
      </c>
      <c r="Q15" s="102">
        <f>IFERROR(0+INDEX($D$5:$D$28,MATCH(SMALL($O$5:$O$28,ROW()-4),$O$5:$O$28,0)),NA())</f>
        <v/>
      </c>
      <c r="R15" s="102">
        <f>IFERROR(0+INDEX($E$5:$E$28,MATCH(SMALL($O$5:$O$28,ROW()-4),$O$5:$O$28,0)),NA())</f>
        <v/>
      </c>
      <c r="S15" s="102">
        <f>IFERROR(0+INDEX($G$5:$G$28,MATCH(SMALL($O$5:$O$28,ROW()-4),$O$5:$O$28,0)),NA())</f>
        <v/>
      </c>
    </row>
    <row r="16">
      <c r="A16" s="94" t="n"/>
      <c r="B16" s="95">
        <f>IF($A16="","",IFERROR(INDIRECT("'"&amp;$A16&amp;"'!B68"),"tab not found"))</f>
        <v/>
      </c>
      <c r="C16" s="96">
        <f>IF($A16="","",IFERROR(INDIRECT("'"&amp;$A16&amp;"'!B69"),"tab not found"))</f>
        <v/>
      </c>
      <c r="D16" s="97">
        <f>IF($A16="","",IFERROR(INDIRECT("'"&amp;$A16&amp;"'!B61"),"tab not found"))</f>
        <v/>
      </c>
      <c r="E16" s="97">
        <f>IF($A16="","",IFERROR(INDIRECT("'"&amp;$A16&amp;"'!B62"),"tab not found"))</f>
        <v/>
      </c>
      <c r="F16" s="98">
        <f>IF(AND(ISNUMBER(D16),ISNUMBER(E16)),E16-D16,"")</f>
        <v/>
      </c>
      <c r="G16" s="97">
        <f>IF($A16="","",IFERROR(INDIRECT("'"&amp;$A16&amp;"'!B64"),"tab not found"))</f>
        <v/>
      </c>
      <c r="H16" s="97">
        <f>IF($A16="","",IFERROR(INDIRECT("'"&amp;$A16&amp;"'!F2"),"tab not found"))</f>
        <v/>
      </c>
      <c r="I16" s="97">
        <f>IF($A16="","",IFERROR(INDIRECT("'"&amp;$A16&amp;"'!F22"),"tab not found"))</f>
        <v/>
      </c>
      <c r="J16" s="97">
        <f>IF($A16="","",IFERROR(INDIRECT("'"&amp;$A16&amp;"'!F33"),"tab not found"))</f>
        <v/>
      </c>
      <c r="K16" s="97">
        <f>IF($A16="","",IFERROR(INDIRECT("'"&amp;$A16&amp;"'!F45"),"tab not found"))</f>
        <v/>
      </c>
      <c r="L16" s="97">
        <f>IF($A16="","",IFERROR(INDIRECT("'"&amp;$A16&amp;"'!F49"),"tab not found"))</f>
        <v/>
      </c>
      <c r="M16" s="99" t="n"/>
      <c r="O16" s="100">
        <f>IF(AND($C16=$B$3,$B$3&lt;&gt;"",ISNUMBER($B16)),$B16+ROW()/1000000,"")</f>
        <v/>
      </c>
      <c r="P16" s="101">
        <f>IFERROR(INDEX($B$5:$B$28,MATCH(SMALL($O$5:$O$28,ROW()-4),$O$5:$O$28,0)),"")</f>
        <v/>
      </c>
      <c r="Q16" s="102">
        <f>IFERROR(0+INDEX($D$5:$D$28,MATCH(SMALL($O$5:$O$28,ROW()-4),$O$5:$O$28,0)),NA())</f>
        <v/>
      </c>
      <c r="R16" s="102">
        <f>IFERROR(0+INDEX($E$5:$E$28,MATCH(SMALL($O$5:$O$28,ROW()-4),$O$5:$O$28,0)),NA())</f>
        <v/>
      </c>
      <c r="S16" s="102">
        <f>IFERROR(0+INDEX($G$5:$G$28,MATCH(SMALL($O$5:$O$28,ROW()-4),$O$5:$O$28,0)),NA())</f>
        <v/>
      </c>
    </row>
    <row r="17">
      <c r="A17" s="94" t="n"/>
      <c r="B17" s="95">
        <f>IF($A17="","",IFERROR(INDIRECT("'"&amp;$A17&amp;"'!B68"),"tab not found"))</f>
        <v/>
      </c>
      <c r="C17" s="96">
        <f>IF($A17="","",IFERROR(INDIRECT("'"&amp;$A17&amp;"'!B69"),"tab not found"))</f>
        <v/>
      </c>
      <c r="D17" s="97">
        <f>IF($A17="","",IFERROR(INDIRECT("'"&amp;$A17&amp;"'!B61"),"tab not found"))</f>
        <v/>
      </c>
      <c r="E17" s="97">
        <f>IF($A17="","",IFERROR(INDIRECT("'"&amp;$A17&amp;"'!B62"),"tab not found"))</f>
        <v/>
      </c>
      <c r="F17" s="98">
        <f>IF(AND(ISNUMBER(D17),ISNUMBER(E17)),E17-D17,"")</f>
        <v/>
      </c>
      <c r="G17" s="97">
        <f>IF($A17="","",IFERROR(INDIRECT("'"&amp;$A17&amp;"'!B64"),"tab not found"))</f>
        <v/>
      </c>
      <c r="H17" s="97">
        <f>IF($A17="","",IFERROR(INDIRECT("'"&amp;$A17&amp;"'!F2"),"tab not found"))</f>
        <v/>
      </c>
      <c r="I17" s="97">
        <f>IF($A17="","",IFERROR(INDIRECT("'"&amp;$A17&amp;"'!F22"),"tab not found"))</f>
        <v/>
      </c>
      <c r="J17" s="97">
        <f>IF($A17="","",IFERROR(INDIRECT("'"&amp;$A17&amp;"'!F33"),"tab not found"))</f>
        <v/>
      </c>
      <c r="K17" s="97">
        <f>IF($A17="","",IFERROR(INDIRECT("'"&amp;$A17&amp;"'!F45"),"tab not found"))</f>
        <v/>
      </c>
      <c r="L17" s="97">
        <f>IF($A17="","",IFERROR(INDIRECT("'"&amp;$A17&amp;"'!F49"),"tab not found"))</f>
        <v/>
      </c>
      <c r="M17" s="99" t="n"/>
      <c r="O17" s="100">
        <f>IF(AND($C17=$B$3,$B$3&lt;&gt;"",ISNUMBER($B17)),$B17+ROW()/1000000,"")</f>
        <v/>
      </c>
      <c r="P17" s="101">
        <f>IFERROR(INDEX($B$5:$B$28,MATCH(SMALL($O$5:$O$28,ROW()-4),$O$5:$O$28,0)),"")</f>
        <v/>
      </c>
      <c r="Q17" s="102">
        <f>IFERROR(0+INDEX($D$5:$D$28,MATCH(SMALL($O$5:$O$28,ROW()-4),$O$5:$O$28,0)),NA())</f>
        <v/>
      </c>
      <c r="R17" s="102">
        <f>IFERROR(0+INDEX($E$5:$E$28,MATCH(SMALL($O$5:$O$28,ROW()-4),$O$5:$O$28,0)),NA())</f>
        <v/>
      </c>
      <c r="S17" s="102">
        <f>IFERROR(0+INDEX($G$5:$G$28,MATCH(SMALL($O$5:$O$28,ROW()-4),$O$5:$O$28,0)),NA())</f>
        <v/>
      </c>
    </row>
    <row r="18">
      <c r="A18" s="94" t="n"/>
      <c r="B18" s="95">
        <f>IF($A18="","",IFERROR(INDIRECT("'"&amp;$A18&amp;"'!B68"),"tab not found"))</f>
        <v/>
      </c>
      <c r="C18" s="96">
        <f>IF($A18="","",IFERROR(INDIRECT("'"&amp;$A18&amp;"'!B69"),"tab not found"))</f>
        <v/>
      </c>
      <c r="D18" s="97">
        <f>IF($A18="","",IFERROR(INDIRECT("'"&amp;$A18&amp;"'!B61"),"tab not found"))</f>
        <v/>
      </c>
      <c r="E18" s="97">
        <f>IF($A18="","",IFERROR(INDIRECT("'"&amp;$A18&amp;"'!B62"),"tab not found"))</f>
        <v/>
      </c>
      <c r="F18" s="98">
        <f>IF(AND(ISNUMBER(D18),ISNUMBER(E18)),E18-D18,"")</f>
        <v/>
      </c>
      <c r="G18" s="97">
        <f>IF($A18="","",IFERROR(INDIRECT("'"&amp;$A18&amp;"'!B64"),"tab not found"))</f>
        <v/>
      </c>
      <c r="H18" s="97">
        <f>IF($A18="","",IFERROR(INDIRECT("'"&amp;$A18&amp;"'!F2"),"tab not found"))</f>
        <v/>
      </c>
      <c r="I18" s="97">
        <f>IF($A18="","",IFERROR(INDIRECT("'"&amp;$A18&amp;"'!F22"),"tab not found"))</f>
        <v/>
      </c>
      <c r="J18" s="97">
        <f>IF($A18="","",IFERROR(INDIRECT("'"&amp;$A18&amp;"'!F33"),"tab not found"))</f>
        <v/>
      </c>
      <c r="K18" s="97">
        <f>IF($A18="","",IFERROR(INDIRECT("'"&amp;$A18&amp;"'!F45"),"tab not found"))</f>
        <v/>
      </c>
      <c r="L18" s="97">
        <f>IF($A18="","",IFERROR(INDIRECT("'"&amp;$A18&amp;"'!F49"),"tab not found"))</f>
        <v/>
      </c>
      <c r="M18" s="99" t="n"/>
      <c r="O18" s="100">
        <f>IF(AND($C18=$B$3,$B$3&lt;&gt;"",ISNUMBER($B18)),$B18+ROW()/1000000,"")</f>
        <v/>
      </c>
      <c r="P18" s="101">
        <f>IFERROR(INDEX($B$5:$B$28,MATCH(SMALL($O$5:$O$28,ROW()-4),$O$5:$O$28,0)),"")</f>
        <v/>
      </c>
      <c r="Q18" s="102">
        <f>IFERROR(0+INDEX($D$5:$D$28,MATCH(SMALL($O$5:$O$28,ROW()-4),$O$5:$O$28,0)),NA())</f>
        <v/>
      </c>
      <c r="R18" s="102">
        <f>IFERROR(0+INDEX($E$5:$E$28,MATCH(SMALL($O$5:$O$28,ROW()-4),$O$5:$O$28,0)),NA())</f>
        <v/>
      </c>
      <c r="S18" s="102">
        <f>IFERROR(0+INDEX($G$5:$G$28,MATCH(SMALL($O$5:$O$28,ROW()-4),$O$5:$O$28,0)),NA())</f>
        <v/>
      </c>
    </row>
    <row r="19">
      <c r="A19" s="94" t="n"/>
      <c r="B19" s="95">
        <f>IF($A19="","",IFERROR(INDIRECT("'"&amp;$A19&amp;"'!B68"),"tab not found"))</f>
        <v/>
      </c>
      <c r="C19" s="96">
        <f>IF($A19="","",IFERROR(INDIRECT("'"&amp;$A19&amp;"'!B69"),"tab not found"))</f>
        <v/>
      </c>
      <c r="D19" s="97">
        <f>IF($A19="","",IFERROR(INDIRECT("'"&amp;$A19&amp;"'!B61"),"tab not found"))</f>
        <v/>
      </c>
      <c r="E19" s="97">
        <f>IF($A19="","",IFERROR(INDIRECT("'"&amp;$A19&amp;"'!B62"),"tab not found"))</f>
        <v/>
      </c>
      <c r="F19" s="98">
        <f>IF(AND(ISNUMBER(D19),ISNUMBER(E19)),E19-D19,"")</f>
        <v/>
      </c>
      <c r="G19" s="97">
        <f>IF($A19="","",IFERROR(INDIRECT("'"&amp;$A19&amp;"'!B64"),"tab not found"))</f>
        <v/>
      </c>
      <c r="H19" s="97">
        <f>IF($A19="","",IFERROR(INDIRECT("'"&amp;$A19&amp;"'!F2"),"tab not found"))</f>
        <v/>
      </c>
      <c r="I19" s="97">
        <f>IF($A19="","",IFERROR(INDIRECT("'"&amp;$A19&amp;"'!F22"),"tab not found"))</f>
        <v/>
      </c>
      <c r="J19" s="97">
        <f>IF($A19="","",IFERROR(INDIRECT("'"&amp;$A19&amp;"'!F33"),"tab not found"))</f>
        <v/>
      </c>
      <c r="K19" s="97">
        <f>IF($A19="","",IFERROR(INDIRECT("'"&amp;$A19&amp;"'!F45"),"tab not found"))</f>
        <v/>
      </c>
      <c r="L19" s="97">
        <f>IF($A19="","",IFERROR(INDIRECT("'"&amp;$A19&amp;"'!F49"),"tab not found"))</f>
        <v/>
      </c>
      <c r="M19" s="99" t="n"/>
      <c r="O19" s="100">
        <f>IF(AND($C19=$B$3,$B$3&lt;&gt;"",ISNUMBER($B19)),$B19+ROW()/1000000,"")</f>
        <v/>
      </c>
      <c r="P19" s="101">
        <f>IFERROR(INDEX($B$5:$B$28,MATCH(SMALL($O$5:$O$28,ROW()-4),$O$5:$O$28,0)),"")</f>
        <v/>
      </c>
      <c r="Q19" s="102">
        <f>IFERROR(0+INDEX($D$5:$D$28,MATCH(SMALL($O$5:$O$28,ROW()-4),$O$5:$O$28,0)),NA())</f>
        <v/>
      </c>
      <c r="R19" s="102">
        <f>IFERROR(0+INDEX($E$5:$E$28,MATCH(SMALL($O$5:$O$28,ROW()-4),$O$5:$O$28,0)),NA())</f>
        <v/>
      </c>
      <c r="S19" s="102">
        <f>IFERROR(0+INDEX($G$5:$G$28,MATCH(SMALL($O$5:$O$28,ROW()-4),$O$5:$O$28,0)),NA())</f>
        <v/>
      </c>
    </row>
    <row r="20">
      <c r="A20" s="94" t="n"/>
      <c r="B20" s="95">
        <f>IF($A20="","",IFERROR(INDIRECT("'"&amp;$A20&amp;"'!B68"),"tab not found"))</f>
        <v/>
      </c>
      <c r="C20" s="96">
        <f>IF($A20="","",IFERROR(INDIRECT("'"&amp;$A20&amp;"'!B69"),"tab not found"))</f>
        <v/>
      </c>
      <c r="D20" s="97">
        <f>IF($A20="","",IFERROR(INDIRECT("'"&amp;$A20&amp;"'!B61"),"tab not found"))</f>
        <v/>
      </c>
      <c r="E20" s="97">
        <f>IF($A20="","",IFERROR(INDIRECT("'"&amp;$A20&amp;"'!B62"),"tab not found"))</f>
        <v/>
      </c>
      <c r="F20" s="98">
        <f>IF(AND(ISNUMBER(D20),ISNUMBER(E20)),E20-D20,"")</f>
        <v/>
      </c>
      <c r="G20" s="97">
        <f>IF($A20="","",IFERROR(INDIRECT("'"&amp;$A20&amp;"'!B64"),"tab not found"))</f>
        <v/>
      </c>
      <c r="H20" s="97">
        <f>IF($A20="","",IFERROR(INDIRECT("'"&amp;$A20&amp;"'!F2"),"tab not found"))</f>
        <v/>
      </c>
      <c r="I20" s="97">
        <f>IF($A20="","",IFERROR(INDIRECT("'"&amp;$A20&amp;"'!F22"),"tab not found"))</f>
        <v/>
      </c>
      <c r="J20" s="97">
        <f>IF($A20="","",IFERROR(INDIRECT("'"&amp;$A20&amp;"'!F33"),"tab not found"))</f>
        <v/>
      </c>
      <c r="K20" s="97">
        <f>IF($A20="","",IFERROR(INDIRECT("'"&amp;$A20&amp;"'!F45"),"tab not found"))</f>
        <v/>
      </c>
      <c r="L20" s="97">
        <f>IF($A20="","",IFERROR(INDIRECT("'"&amp;$A20&amp;"'!F49"),"tab not found"))</f>
        <v/>
      </c>
      <c r="M20" s="99" t="n"/>
      <c r="O20" s="100">
        <f>IF(AND($C20=$B$3,$B$3&lt;&gt;"",ISNUMBER($B20)),$B20+ROW()/1000000,"")</f>
        <v/>
      </c>
      <c r="P20" s="101">
        <f>IFERROR(INDEX($B$5:$B$28,MATCH(SMALL($O$5:$O$28,ROW()-4),$O$5:$O$28,0)),"")</f>
        <v/>
      </c>
      <c r="Q20" s="102">
        <f>IFERROR(0+INDEX($D$5:$D$28,MATCH(SMALL($O$5:$O$28,ROW()-4),$O$5:$O$28,0)),NA())</f>
        <v/>
      </c>
      <c r="R20" s="102">
        <f>IFERROR(0+INDEX($E$5:$E$28,MATCH(SMALL($O$5:$O$28,ROW()-4),$O$5:$O$28,0)),NA())</f>
        <v/>
      </c>
      <c r="S20" s="102">
        <f>IFERROR(0+INDEX($G$5:$G$28,MATCH(SMALL($O$5:$O$28,ROW()-4),$O$5:$O$28,0)),NA())</f>
        <v/>
      </c>
    </row>
    <row r="21">
      <c r="A21" s="94" t="n"/>
      <c r="B21" s="95">
        <f>IF($A21="","",IFERROR(INDIRECT("'"&amp;$A21&amp;"'!B68"),"tab not found"))</f>
        <v/>
      </c>
      <c r="C21" s="96">
        <f>IF($A21="","",IFERROR(INDIRECT("'"&amp;$A21&amp;"'!B69"),"tab not found"))</f>
        <v/>
      </c>
      <c r="D21" s="97">
        <f>IF($A21="","",IFERROR(INDIRECT("'"&amp;$A21&amp;"'!B61"),"tab not found"))</f>
        <v/>
      </c>
      <c r="E21" s="97">
        <f>IF($A21="","",IFERROR(INDIRECT("'"&amp;$A21&amp;"'!B62"),"tab not found"))</f>
        <v/>
      </c>
      <c r="F21" s="98">
        <f>IF(AND(ISNUMBER(D21),ISNUMBER(E21)),E21-D21,"")</f>
        <v/>
      </c>
      <c r="G21" s="97">
        <f>IF($A21="","",IFERROR(INDIRECT("'"&amp;$A21&amp;"'!B64"),"tab not found"))</f>
        <v/>
      </c>
      <c r="H21" s="97">
        <f>IF($A21="","",IFERROR(INDIRECT("'"&amp;$A21&amp;"'!F2"),"tab not found"))</f>
        <v/>
      </c>
      <c r="I21" s="97">
        <f>IF($A21="","",IFERROR(INDIRECT("'"&amp;$A21&amp;"'!F22"),"tab not found"))</f>
        <v/>
      </c>
      <c r="J21" s="97">
        <f>IF($A21="","",IFERROR(INDIRECT("'"&amp;$A21&amp;"'!F33"),"tab not found"))</f>
        <v/>
      </c>
      <c r="K21" s="97">
        <f>IF($A21="","",IFERROR(INDIRECT("'"&amp;$A21&amp;"'!F45"),"tab not found"))</f>
        <v/>
      </c>
      <c r="L21" s="97">
        <f>IF($A21="","",IFERROR(INDIRECT("'"&amp;$A21&amp;"'!F49"),"tab not found"))</f>
        <v/>
      </c>
      <c r="M21" s="99" t="n"/>
      <c r="O21" s="100">
        <f>IF(AND($C21=$B$3,$B$3&lt;&gt;"",ISNUMBER($B21)),$B21+ROW()/1000000,"")</f>
        <v/>
      </c>
      <c r="P21" s="101">
        <f>IFERROR(INDEX($B$5:$B$28,MATCH(SMALL($O$5:$O$28,ROW()-4),$O$5:$O$28,0)),"")</f>
        <v/>
      </c>
      <c r="Q21" s="102">
        <f>IFERROR(0+INDEX($D$5:$D$28,MATCH(SMALL($O$5:$O$28,ROW()-4),$O$5:$O$28,0)),NA())</f>
        <v/>
      </c>
      <c r="R21" s="102">
        <f>IFERROR(0+INDEX($E$5:$E$28,MATCH(SMALL($O$5:$O$28,ROW()-4),$O$5:$O$28,0)),NA())</f>
        <v/>
      </c>
      <c r="S21" s="102">
        <f>IFERROR(0+INDEX($G$5:$G$28,MATCH(SMALL($O$5:$O$28,ROW()-4),$O$5:$O$28,0)),NA())</f>
        <v/>
      </c>
    </row>
    <row r="22">
      <c r="A22" s="94" t="n"/>
      <c r="B22" s="95">
        <f>IF($A22="","",IFERROR(INDIRECT("'"&amp;$A22&amp;"'!B68"),"tab not found"))</f>
        <v/>
      </c>
      <c r="C22" s="96">
        <f>IF($A22="","",IFERROR(INDIRECT("'"&amp;$A22&amp;"'!B69"),"tab not found"))</f>
        <v/>
      </c>
      <c r="D22" s="97">
        <f>IF($A22="","",IFERROR(INDIRECT("'"&amp;$A22&amp;"'!B61"),"tab not found"))</f>
        <v/>
      </c>
      <c r="E22" s="97">
        <f>IF($A22="","",IFERROR(INDIRECT("'"&amp;$A22&amp;"'!B62"),"tab not found"))</f>
        <v/>
      </c>
      <c r="F22" s="98">
        <f>IF(AND(ISNUMBER(D22),ISNUMBER(E22)),E22-D22,"")</f>
        <v/>
      </c>
      <c r="G22" s="97">
        <f>IF($A22="","",IFERROR(INDIRECT("'"&amp;$A22&amp;"'!B64"),"tab not found"))</f>
        <v/>
      </c>
      <c r="H22" s="97">
        <f>IF($A22="","",IFERROR(INDIRECT("'"&amp;$A22&amp;"'!F2"),"tab not found"))</f>
        <v/>
      </c>
      <c r="I22" s="97">
        <f>IF($A22="","",IFERROR(INDIRECT("'"&amp;$A22&amp;"'!F22"),"tab not found"))</f>
        <v/>
      </c>
      <c r="J22" s="97">
        <f>IF($A22="","",IFERROR(INDIRECT("'"&amp;$A22&amp;"'!F33"),"tab not found"))</f>
        <v/>
      </c>
      <c r="K22" s="97">
        <f>IF($A22="","",IFERROR(INDIRECT("'"&amp;$A22&amp;"'!F45"),"tab not found"))</f>
        <v/>
      </c>
      <c r="L22" s="97">
        <f>IF($A22="","",IFERROR(INDIRECT("'"&amp;$A22&amp;"'!F49"),"tab not found"))</f>
        <v/>
      </c>
      <c r="M22" s="99" t="n"/>
      <c r="O22" s="100">
        <f>IF(AND($C22=$B$3,$B$3&lt;&gt;"",ISNUMBER($B22)),$B22+ROW()/1000000,"")</f>
        <v/>
      </c>
      <c r="P22" s="101">
        <f>IFERROR(INDEX($B$5:$B$28,MATCH(SMALL($O$5:$O$28,ROW()-4),$O$5:$O$28,0)),"")</f>
        <v/>
      </c>
      <c r="Q22" s="102">
        <f>IFERROR(0+INDEX($D$5:$D$28,MATCH(SMALL($O$5:$O$28,ROW()-4),$O$5:$O$28,0)),NA())</f>
        <v/>
      </c>
      <c r="R22" s="102">
        <f>IFERROR(0+INDEX($E$5:$E$28,MATCH(SMALL($O$5:$O$28,ROW()-4),$O$5:$O$28,0)),NA())</f>
        <v/>
      </c>
      <c r="S22" s="102">
        <f>IFERROR(0+INDEX($G$5:$G$28,MATCH(SMALL($O$5:$O$28,ROW()-4),$O$5:$O$28,0)),NA())</f>
        <v/>
      </c>
    </row>
    <row r="23">
      <c r="A23" s="94" t="n"/>
      <c r="B23" s="95">
        <f>IF($A23="","",IFERROR(INDIRECT("'"&amp;$A23&amp;"'!B68"),"tab not found"))</f>
        <v/>
      </c>
      <c r="C23" s="96">
        <f>IF($A23="","",IFERROR(INDIRECT("'"&amp;$A23&amp;"'!B69"),"tab not found"))</f>
        <v/>
      </c>
      <c r="D23" s="97">
        <f>IF($A23="","",IFERROR(INDIRECT("'"&amp;$A23&amp;"'!B61"),"tab not found"))</f>
        <v/>
      </c>
      <c r="E23" s="97">
        <f>IF($A23="","",IFERROR(INDIRECT("'"&amp;$A23&amp;"'!B62"),"tab not found"))</f>
        <v/>
      </c>
      <c r="F23" s="98">
        <f>IF(AND(ISNUMBER(D23),ISNUMBER(E23)),E23-D23,"")</f>
        <v/>
      </c>
      <c r="G23" s="97">
        <f>IF($A23="","",IFERROR(INDIRECT("'"&amp;$A23&amp;"'!B64"),"tab not found"))</f>
        <v/>
      </c>
      <c r="H23" s="97">
        <f>IF($A23="","",IFERROR(INDIRECT("'"&amp;$A23&amp;"'!F2"),"tab not found"))</f>
        <v/>
      </c>
      <c r="I23" s="97">
        <f>IF($A23="","",IFERROR(INDIRECT("'"&amp;$A23&amp;"'!F22"),"tab not found"))</f>
        <v/>
      </c>
      <c r="J23" s="97">
        <f>IF($A23="","",IFERROR(INDIRECT("'"&amp;$A23&amp;"'!F33"),"tab not found"))</f>
        <v/>
      </c>
      <c r="K23" s="97">
        <f>IF($A23="","",IFERROR(INDIRECT("'"&amp;$A23&amp;"'!F45"),"tab not found"))</f>
        <v/>
      </c>
      <c r="L23" s="97">
        <f>IF($A23="","",IFERROR(INDIRECT("'"&amp;$A23&amp;"'!F49"),"tab not found"))</f>
        <v/>
      </c>
      <c r="M23" s="99" t="n"/>
      <c r="O23" s="100">
        <f>IF(AND($C23=$B$3,$B$3&lt;&gt;"",ISNUMBER($B23)),$B23+ROW()/1000000,"")</f>
        <v/>
      </c>
      <c r="P23" s="101">
        <f>IFERROR(INDEX($B$5:$B$28,MATCH(SMALL($O$5:$O$28,ROW()-4),$O$5:$O$28,0)),"")</f>
        <v/>
      </c>
      <c r="Q23" s="102">
        <f>IFERROR(0+INDEX($D$5:$D$28,MATCH(SMALL($O$5:$O$28,ROW()-4),$O$5:$O$28,0)),NA())</f>
        <v/>
      </c>
      <c r="R23" s="102">
        <f>IFERROR(0+INDEX($E$5:$E$28,MATCH(SMALL($O$5:$O$28,ROW()-4),$O$5:$O$28,0)),NA())</f>
        <v/>
      </c>
      <c r="S23" s="102">
        <f>IFERROR(0+INDEX($G$5:$G$28,MATCH(SMALL($O$5:$O$28,ROW()-4),$O$5:$O$28,0)),NA())</f>
        <v/>
      </c>
    </row>
    <row r="24">
      <c r="A24" s="94" t="n"/>
      <c r="B24" s="95">
        <f>IF($A24="","",IFERROR(INDIRECT("'"&amp;$A24&amp;"'!B68"),"tab not found"))</f>
        <v/>
      </c>
      <c r="C24" s="96">
        <f>IF($A24="","",IFERROR(INDIRECT("'"&amp;$A24&amp;"'!B69"),"tab not found"))</f>
        <v/>
      </c>
      <c r="D24" s="97">
        <f>IF($A24="","",IFERROR(INDIRECT("'"&amp;$A24&amp;"'!B61"),"tab not found"))</f>
        <v/>
      </c>
      <c r="E24" s="97">
        <f>IF($A24="","",IFERROR(INDIRECT("'"&amp;$A24&amp;"'!B62"),"tab not found"))</f>
        <v/>
      </c>
      <c r="F24" s="98">
        <f>IF(AND(ISNUMBER(D24),ISNUMBER(E24)),E24-D24,"")</f>
        <v/>
      </c>
      <c r="G24" s="97">
        <f>IF($A24="","",IFERROR(INDIRECT("'"&amp;$A24&amp;"'!B64"),"tab not found"))</f>
        <v/>
      </c>
      <c r="H24" s="97">
        <f>IF($A24="","",IFERROR(INDIRECT("'"&amp;$A24&amp;"'!F2"),"tab not found"))</f>
        <v/>
      </c>
      <c r="I24" s="97">
        <f>IF($A24="","",IFERROR(INDIRECT("'"&amp;$A24&amp;"'!F22"),"tab not found"))</f>
        <v/>
      </c>
      <c r="J24" s="97">
        <f>IF($A24="","",IFERROR(INDIRECT("'"&amp;$A24&amp;"'!F33"),"tab not found"))</f>
        <v/>
      </c>
      <c r="K24" s="97">
        <f>IF($A24="","",IFERROR(INDIRECT("'"&amp;$A24&amp;"'!F45"),"tab not found"))</f>
        <v/>
      </c>
      <c r="L24" s="97">
        <f>IF($A24="","",IFERROR(INDIRECT("'"&amp;$A24&amp;"'!F49"),"tab not found"))</f>
        <v/>
      </c>
      <c r="M24" s="99" t="n"/>
      <c r="O24" s="100">
        <f>IF(AND($C24=$B$3,$B$3&lt;&gt;"",ISNUMBER($B24)),$B24+ROW()/1000000,"")</f>
        <v/>
      </c>
      <c r="P24" s="101">
        <f>IFERROR(INDEX($B$5:$B$28,MATCH(SMALL($O$5:$O$28,ROW()-4),$O$5:$O$28,0)),"")</f>
        <v/>
      </c>
      <c r="Q24" s="102">
        <f>IFERROR(0+INDEX($D$5:$D$28,MATCH(SMALL($O$5:$O$28,ROW()-4),$O$5:$O$28,0)),NA())</f>
        <v/>
      </c>
      <c r="R24" s="102">
        <f>IFERROR(0+INDEX($E$5:$E$28,MATCH(SMALL($O$5:$O$28,ROW()-4),$O$5:$O$28,0)),NA())</f>
        <v/>
      </c>
      <c r="S24" s="102">
        <f>IFERROR(0+INDEX($G$5:$G$28,MATCH(SMALL($O$5:$O$28,ROW()-4),$O$5:$O$28,0)),NA())</f>
        <v/>
      </c>
    </row>
    <row r="25">
      <c r="A25" s="94" t="n"/>
      <c r="B25" s="95">
        <f>IF($A25="","",IFERROR(INDIRECT("'"&amp;$A25&amp;"'!B68"),"tab not found"))</f>
        <v/>
      </c>
      <c r="C25" s="96">
        <f>IF($A25="","",IFERROR(INDIRECT("'"&amp;$A25&amp;"'!B69"),"tab not found"))</f>
        <v/>
      </c>
      <c r="D25" s="97">
        <f>IF($A25="","",IFERROR(INDIRECT("'"&amp;$A25&amp;"'!B61"),"tab not found"))</f>
        <v/>
      </c>
      <c r="E25" s="97">
        <f>IF($A25="","",IFERROR(INDIRECT("'"&amp;$A25&amp;"'!B62"),"tab not found"))</f>
        <v/>
      </c>
      <c r="F25" s="98">
        <f>IF(AND(ISNUMBER(D25),ISNUMBER(E25)),E25-D25,"")</f>
        <v/>
      </c>
      <c r="G25" s="97">
        <f>IF($A25="","",IFERROR(INDIRECT("'"&amp;$A25&amp;"'!B64"),"tab not found"))</f>
        <v/>
      </c>
      <c r="H25" s="97">
        <f>IF($A25="","",IFERROR(INDIRECT("'"&amp;$A25&amp;"'!F2"),"tab not found"))</f>
        <v/>
      </c>
      <c r="I25" s="97">
        <f>IF($A25="","",IFERROR(INDIRECT("'"&amp;$A25&amp;"'!F22"),"tab not found"))</f>
        <v/>
      </c>
      <c r="J25" s="97">
        <f>IF($A25="","",IFERROR(INDIRECT("'"&amp;$A25&amp;"'!F33"),"tab not found"))</f>
        <v/>
      </c>
      <c r="K25" s="97">
        <f>IF($A25="","",IFERROR(INDIRECT("'"&amp;$A25&amp;"'!F45"),"tab not found"))</f>
        <v/>
      </c>
      <c r="L25" s="97">
        <f>IF($A25="","",IFERROR(INDIRECT("'"&amp;$A25&amp;"'!F49"),"tab not found"))</f>
        <v/>
      </c>
      <c r="M25" s="99" t="n"/>
      <c r="O25" s="100">
        <f>IF(AND($C25=$B$3,$B$3&lt;&gt;"",ISNUMBER($B25)),$B25+ROW()/1000000,"")</f>
        <v/>
      </c>
      <c r="P25" s="101">
        <f>IFERROR(INDEX($B$5:$B$28,MATCH(SMALL($O$5:$O$28,ROW()-4),$O$5:$O$28,0)),"")</f>
        <v/>
      </c>
      <c r="Q25" s="102">
        <f>IFERROR(0+INDEX($D$5:$D$28,MATCH(SMALL($O$5:$O$28,ROW()-4),$O$5:$O$28,0)),NA())</f>
        <v/>
      </c>
      <c r="R25" s="102">
        <f>IFERROR(0+INDEX($E$5:$E$28,MATCH(SMALL($O$5:$O$28,ROW()-4),$O$5:$O$28,0)),NA())</f>
        <v/>
      </c>
      <c r="S25" s="102">
        <f>IFERROR(0+INDEX($G$5:$G$28,MATCH(SMALL($O$5:$O$28,ROW()-4),$O$5:$O$28,0)),NA())</f>
        <v/>
      </c>
    </row>
    <row r="26">
      <c r="A26" s="94" t="n"/>
      <c r="B26" s="95">
        <f>IF($A26="","",IFERROR(INDIRECT("'"&amp;$A26&amp;"'!B68"),"tab not found"))</f>
        <v/>
      </c>
      <c r="C26" s="96">
        <f>IF($A26="","",IFERROR(INDIRECT("'"&amp;$A26&amp;"'!B69"),"tab not found"))</f>
        <v/>
      </c>
      <c r="D26" s="97">
        <f>IF($A26="","",IFERROR(INDIRECT("'"&amp;$A26&amp;"'!B61"),"tab not found"))</f>
        <v/>
      </c>
      <c r="E26" s="97">
        <f>IF($A26="","",IFERROR(INDIRECT("'"&amp;$A26&amp;"'!B62"),"tab not found"))</f>
        <v/>
      </c>
      <c r="F26" s="98">
        <f>IF(AND(ISNUMBER(D26),ISNUMBER(E26)),E26-D26,"")</f>
        <v/>
      </c>
      <c r="G26" s="97">
        <f>IF($A26="","",IFERROR(INDIRECT("'"&amp;$A26&amp;"'!B64"),"tab not found"))</f>
        <v/>
      </c>
      <c r="H26" s="97">
        <f>IF($A26="","",IFERROR(INDIRECT("'"&amp;$A26&amp;"'!F2"),"tab not found"))</f>
        <v/>
      </c>
      <c r="I26" s="97">
        <f>IF($A26="","",IFERROR(INDIRECT("'"&amp;$A26&amp;"'!F22"),"tab not found"))</f>
        <v/>
      </c>
      <c r="J26" s="97">
        <f>IF($A26="","",IFERROR(INDIRECT("'"&amp;$A26&amp;"'!F33"),"tab not found"))</f>
        <v/>
      </c>
      <c r="K26" s="97">
        <f>IF($A26="","",IFERROR(INDIRECT("'"&amp;$A26&amp;"'!F45"),"tab not found"))</f>
        <v/>
      </c>
      <c r="L26" s="97">
        <f>IF($A26="","",IFERROR(INDIRECT("'"&amp;$A26&amp;"'!F49"),"tab not found"))</f>
        <v/>
      </c>
      <c r="M26" s="99" t="n"/>
      <c r="O26" s="100">
        <f>IF(AND($C26=$B$3,$B$3&lt;&gt;"",ISNUMBER($B26)),$B26+ROW()/1000000,"")</f>
        <v/>
      </c>
      <c r="P26" s="101">
        <f>IFERROR(INDEX($B$5:$B$28,MATCH(SMALL($O$5:$O$28,ROW()-4),$O$5:$O$28,0)),"")</f>
        <v/>
      </c>
      <c r="Q26" s="102">
        <f>IFERROR(0+INDEX($D$5:$D$28,MATCH(SMALL($O$5:$O$28,ROW()-4),$O$5:$O$28,0)),NA())</f>
        <v/>
      </c>
      <c r="R26" s="102">
        <f>IFERROR(0+INDEX($E$5:$E$28,MATCH(SMALL($O$5:$O$28,ROW()-4),$O$5:$O$28,0)),NA())</f>
        <v/>
      </c>
      <c r="S26" s="102">
        <f>IFERROR(0+INDEX($G$5:$G$28,MATCH(SMALL($O$5:$O$28,ROW()-4),$O$5:$O$28,0)),NA())</f>
        <v/>
      </c>
    </row>
    <row r="27">
      <c r="A27" s="94" t="n"/>
      <c r="B27" s="95">
        <f>IF($A27="","",IFERROR(INDIRECT("'"&amp;$A27&amp;"'!B68"),"tab not found"))</f>
        <v/>
      </c>
      <c r="C27" s="96">
        <f>IF($A27="","",IFERROR(INDIRECT("'"&amp;$A27&amp;"'!B69"),"tab not found"))</f>
        <v/>
      </c>
      <c r="D27" s="97">
        <f>IF($A27="","",IFERROR(INDIRECT("'"&amp;$A27&amp;"'!B61"),"tab not found"))</f>
        <v/>
      </c>
      <c r="E27" s="97">
        <f>IF($A27="","",IFERROR(INDIRECT("'"&amp;$A27&amp;"'!B62"),"tab not found"))</f>
        <v/>
      </c>
      <c r="F27" s="98">
        <f>IF(AND(ISNUMBER(D27),ISNUMBER(E27)),E27-D27,"")</f>
        <v/>
      </c>
      <c r="G27" s="97">
        <f>IF($A27="","",IFERROR(INDIRECT("'"&amp;$A27&amp;"'!B64"),"tab not found"))</f>
        <v/>
      </c>
      <c r="H27" s="97">
        <f>IF($A27="","",IFERROR(INDIRECT("'"&amp;$A27&amp;"'!F2"),"tab not found"))</f>
        <v/>
      </c>
      <c r="I27" s="97">
        <f>IF($A27="","",IFERROR(INDIRECT("'"&amp;$A27&amp;"'!F22"),"tab not found"))</f>
        <v/>
      </c>
      <c r="J27" s="97">
        <f>IF($A27="","",IFERROR(INDIRECT("'"&amp;$A27&amp;"'!F33"),"tab not found"))</f>
        <v/>
      </c>
      <c r="K27" s="97">
        <f>IF($A27="","",IFERROR(INDIRECT("'"&amp;$A27&amp;"'!F45"),"tab not found"))</f>
        <v/>
      </c>
      <c r="L27" s="97">
        <f>IF($A27="","",IFERROR(INDIRECT("'"&amp;$A27&amp;"'!F49"),"tab not found"))</f>
        <v/>
      </c>
      <c r="M27" s="99" t="n"/>
      <c r="O27" s="100">
        <f>IF(AND($C27=$B$3,$B$3&lt;&gt;"",ISNUMBER($B27)),$B27+ROW()/1000000,"")</f>
        <v/>
      </c>
      <c r="P27" s="101">
        <f>IFERROR(INDEX($B$5:$B$28,MATCH(SMALL($O$5:$O$28,ROW()-4),$O$5:$O$28,0)),"")</f>
        <v/>
      </c>
      <c r="Q27" s="102">
        <f>IFERROR(0+INDEX($D$5:$D$28,MATCH(SMALL($O$5:$O$28,ROW()-4),$O$5:$O$28,0)),NA())</f>
        <v/>
      </c>
      <c r="R27" s="102">
        <f>IFERROR(0+INDEX($E$5:$E$28,MATCH(SMALL($O$5:$O$28,ROW()-4),$O$5:$O$28,0)),NA())</f>
        <v/>
      </c>
      <c r="S27" s="102">
        <f>IFERROR(0+INDEX($G$5:$G$28,MATCH(SMALL($O$5:$O$28,ROW()-4),$O$5:$O$28,0)),NA())</f>
        <v/>
      </c>
    </row>
    <row r="28">
      <c r="A28" s="94" t="n"/>
      <c r="B28" s="95">
        <f>IF($A28="","",IFERROR(INDIRECT("'"&amp;$A28&amp;"'!B68"),"tab not found"))</f>
        <v/>
      </c>
      <c r="C28" s="96">
        <f>IF($A28="","",IFERROR(INDIRECT("'"&amp;$A28&amp;"'!B69"),"tab not found"))</f>
        <v/>
      </c>
      <c r="D28" s="97">
        <f>IF($A28="","",IFERROR(INDIRECT("'"&amp;$A28&amp;"'!B61"),"tab not found"))</f>
        <v/>
      </c>
      <c r="E28" s="97">
        <f>IF($A28="","",IFERROR(INDIRECT("'"&amp;$A28&amp;"'!B62"),"tab not found"))</f>
        <v/>
      </c>
      <c r="F28" s="98">
        <f>IF(AND(ISNUMBER(D28),ISNUMBER(E28)),E28-D28,"")</f>
        <v/>
      </c>
      <c r="G28" s="97">
        <f>IF($A28="","",IFERROR(INDIRECT("'"&amp;$A28&amp;"'!B64"),"tab not found"))</f>
        <v/>
      </c>
      <c r="H28" s="97">
        <f>IF($A28="","",IFERROR(INDIRECT("'"&amp;$A28&amp;"'!F2"),"tab not found"))</f>
        <v/>
      </c>
      <c r="I28" s="97">
        <f>IF($A28="","",IFERROR(INDIRECT("'"&amp;$A28&amp;"'!F22"),"tab not found"))</f>
        <v/>
      </c>
      <c r="J28" s="97">
        <f>IF($A28="","",IFERROR(INDIRECT("'"&amp;$A28&amp;"'!F33"),"tab not found"))</f>
        <v/>
      </c>
      <c r="K28" s="97">
        <f>IF($A28="","",IFERROR(INDIRECT("'"&amp;$A28&amp;"'!F45"),"tab not found"))</f>
        <v/>
      </c>
      <c r="L28" s="97">
        <f>IF($A28="","",IFERROR(INDIRECT("'"&amp;$A28&amp;"'!F49"),"tab not found"))</f>
        <v/>
      </c>
      <c r="M28" s="99" t="n"/>
      <c r="O28" s="100">
        <f>IF(AND($C28=$B$3,$B$3&lt;&gt;"",ISNUMBER($B28)),$B28+ROW()/1000000,"")</f>
        <v/>
      </c>
      <c r="P28" s="101">
        <f>IFERROR(INDEX($B$5:$B$28,MATCH(SMALL($O$5:$O$28,ROW()-4),$O$5:$O$28,0)),"")</f>
        <v/>
      </c>
      <c r="Q28" s="102">
        <f>IFERROR(0+INDEX($D$5:$D$28,MATCH(SMALL($O$5:$O$28,ROW()-4),$O$5:$O$28,0)),NA())</f>
        <v/>
      </c>
      <c r="R28" s="102">
        <f>IFERROR(0+INDEX($E$5:$E$28,MATCH(SMALL($O$5:$O$28,ROW()-4),$O$5:$O$28,0)),NA())</f>
        <v/>
      </c>
      <c r="S28" s="102">
        <f>IFERROR(0+INDEX($G$5:$G$28,MATCH(SMALL($O$5:$O$28,ROW()-4),$O$5:$O$28,0)),NA())</f>
        <v/>
      </c>
    </row>
  </sheetData>
  <mergeCells count="1">
    <mergeCell ref="A2:M2"/>
  </mergeCells>
  <dataValidations count="1">
    <dataValidation sqref="B3" showDropDown="0" showInputMessage="0" showErrorMessage="0" allowBlank="1" type="list">
      <formula1>=$C$5:$C$28</formula1>
    </dataValidation>
  </dataValidation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2026-09-22T21:50:27Z</dcterms:created>
  <dcterms:modified xsi:type="dcterms:W3CDTF">2026-09-22T21:50:27Z</dcterms:modified>
</cp:coreProperties>
</file>